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2995" windowHeight="9975"/>
  </bookViews>
  <sheets>
    <sheet name="Application" sheetId="7" r:id="rId1"/>
    <sheet name="Schedule B" sheetId="2" r:id="rId2"/>
    <sheet name="Schedule C" sheetId="6" r:id="rId3"/>
    <sheet name="HELP" sheetId="8" r:id="rId4"/>
  </sheets>
  <definedNames>
    <definedName name="BenefitingFrontage_ACT">'Schedule B'!$I$25</definedName>
    <definedName name="BenefitingFrontage_EST">'Schedule B'!$G$25</definedName>
    <definedName name="Frontage_Developer_ACT">'Schedule C'!$M$39</definedName>
    <definedName name="Frontage_Developer_EST">'Schedule C'!$H$39</definedName>
    <definedName name="Frontage_Latecomer_ACT">'Schedule C'!$N$39</definedName>
    <definedName name="Frontage_Latecomer_EST">'Schedule C'!$I$39</definedName>
    <definedName name="Frontage_Waived_ACT">'Schedule C'!$L$39</definedName>
    <definedName name="Frontage_Waived_EST">'Schedule C'!$F$39</definedName>
    <definedName name="LatecomerCost_ACT">'Schedule B'!$I$17</definedName>
    <definedName name="LatecomerCost_EST">'Schedule B'!$G$17</definedName>
    <definedName name="LatecomerRate_ACT">'Schedule B'!$I$28</definedName>
    <definedName name="LatecomerRate_EST">'Schedule B'!$G$28</definedName>
    <definedName name="_xlnm.Print_Area" localSheetId="0">Application!$A$1:$K$37</definedName>
    <definedName name="_xlnm.Print_Area" localSheetId="1">'Schedule B'!$A$1:$J$37</definedName>
    <definedName name="_xlnm.Print_Area" localSheetId="2">'Schedule C'!$A$1:$O$50</definedName>
    <definedName name="Project_Number">Application!$H$4</definedName>
    <definedName name="Works_Roadworks">Application!$H$18</definedName>
    <definedName name="Works_Sani">Application!$E$18</definedName>
    <definedName name="Works_Storm">Application!$H$16</definedName>
    <definedName name="Works_Water">Application!$E$16</definedName>
  </definedNames>
  <calcPr calcId="145621" calcMode="manual"/>
</workbook>
</file>

<file path=xl/calcChain.xml><?xml version="1.0" encoding="utf-8"?>
<calcChain xmlns="http://schemas.openxmlformats.org/spreadsheetml/2006/main">
  <c r="A28" i="6" l="1"/>
  <c r="A29" i="6" s="1"/>
  <c r="A30" i="6" s="1"/>
  <c r="A31" i="6" s="1"/>
  <c r="A32" i="6" s="1"/>
  <c r="A33" i="6" s="1"/>
  <c r="A34" i="6" s="1"/>
  <c r="A35" i="6" s="1"/>
  <c r="A36" i="6" s="1"/>
  <c r="A37" i="6" s="1"/>
  <c r="A38" i="6" s="1"/>
  <c r="J4" i="6" l="1"/>
  <c r="G4" i="6"/>
  <c r="D4" i="6"/>
  <c r="B4" i="6"/>
  <c r="N4" i="6"/>
  <c r="I4" i="2"/>
  <c r="A10" i="6"/>
  <c r="A11" i="6" s="1"/>
  <c r="A12" i="6" s="1"/>
  <c r="A13" i="6" s="1"/>
  <c r="A14" i="6" s="1"/>
  <c r="A15" i="6" s="1"/>
  <c r="A16" i="6" s="1"/>
  <c r="A17" i="6" s="1"/>
  <c r="A18" i="6" s="1"/>
  <c r="A19" i="6" s="1"/>
  <c r="A20" i="6" s="1"/>
  <c r="A21" i="6" s="1"/>
  <c r="A22" i="6" s="1"/>
  <c r="A23" i="6" s="1"/>
  <c r="A24" i="6" s="1"/>
  <c r="A25" i="6" s="1"/>
  <c r="A26" i="6" s="1"/>
  <c r="A27" i="6" s="1"/>
  <c r="N39" i="6"/>
  <c r="I21" i="2" s="1"/>
  <c r="M39" i="6"/>
  <c r="I22" i="2" s="1"/>
  <c r="L39" i="6"/>
  <c r="I23" i="2" s="1"/>
  <c r="I39" i="6"/>
  <c r="H39" i="6"/>
  <c r="G22" i="2" s="1"/>
  <c r="F39" i="6"/>
  <c r="G23" i="2" s="1"/>
  <c r="H6" i="2" l="1"/>
  <c r="F6" i="2"/>
  <c r="D6" i="2"/>
  <c r="B6" i="2"/>
  <c r="G21" i="2" l="1"/>
  <c r="I25" i="2" l="1"/>
  <c r="G25" i="2"/>
  <c r="F21" i="7" l="1"/>
  <c r="I17" i="2"/>
  <c r="I28" i="2" s="1"/>
  <c r="O29" i="6" s="1"/>
  <c r="O18" i="6" l="1"/>
  <c r="O27" i="6"/>
  <c r="O13" i="6"/>
  <c r="O37" i="6"/>
  <c r="O22" i="6"/>
  <c r="O31" i="6"/>
  <c r="O23" i="6"/>
  <c r="O26" i="6"/>
  <c r="O12" i="6"/>
  <c r="O17" i="6"/>
  <c r="O34" i="6"/>
  <c r="O35" i="6"/>
  <c r="O38" i="6"/>
  <c r="O20" i="6"/>
  <c r="O36" i="6"/>
  <c r="O11" i="6"/>
  <c r="O10" i="6"/>
  <c r="O9" i="6"/>
  <c r="O33" i="6"/>
  <c r="O25" i="6"/>
  <c r="O32" i="6"/>
  <c r="O19" i="6"/>
  <c r="O30" i="6"/>
  <c r="O24" i="6"/>
  <c r="O15" i="6"/>
  <c r="O28" i="6"/>
  <c r="O16" i="6"/>
  <c r="O14" i="6"/>
  <c r="O21" i="6"/>
  <c r="G17" i="2"/>
  <c r="O39" i="6" l="1"/>
  <c r="F20" i="7"/>
  <c r="F22" i="7" s="1"/>
  <c r="G28" i="2"/>
  <c r="K29" i="6" s="1"/>
  <c r="K19" i="6" l="1"/>
  <c r="K28" i="6"/>
  <c r="K37" i="6"/>
  <c r="K9" i="6"/>
  <c r="K15" i="6"/>
  <c r="K34" i="6"/>
  <c r="K13" i="6"/>
  <c r="K21" i="6"/>
  <c r="K25" i="6"/>
  <c r="K33" i="6"/>
  <c r="K12" i="6"/>
  <c r="K26" i="6"/>
  <c r="K32" i="6"/>
  <c r="K18" i="6"/>
  <c r="K27" i="6"/>
  <c r="K36" i="6"/>
  <c r="K14" i="6"/>
  <c r="K23" i="6"/>
  <c r="K30" i="6"/>
  <c r="K20" i="6"/>
  <c r="K31" i="6"/>
  <c r="K10" i="6"/>
  <c r="K17" i="6"/>
  <c r="K24" i="6"/>
  <c r="K11" i="6"/>
  <c r="K22" i="6"/>
  <c r="K35" i="6"/>
  <c r="K16" i="6"/>
  <c r="K38" i="6"/>
  <c r="J39" i="6" l="1"/>
</calcChain>
</file>

<file path=xl/sharedStrings.xml><?xml version="1.0" encoding="utf-8"?>
<sst xmlns="http://schemas.openxmlformats.org/spreadsheetml/2006/main" count="109" uniqueCount="76">
  <si>
    <t>Water</t>
  </si>
  <si>
    <t>Storm Sewer</t>
  </si>
  <si>
    <t>Sanitary Sewer</t>
  </si>
  <si>
    <t>Total Latecomer Costs</t>
  </si>
  <si>
    <t>Roadworks</t>
  </si>
  <si>
    <t>SCHEDULE C</t>
  </si>
  <si>
    <t>LATECOMER SUMMARY TABLE</t>
  </si>
  <si>
    <t>Parcel</t>
  </si>
  <si>
    <t>Civic Address</t>
  </si>
  <si>
    <t>Legal Description</t>
  </si>
  <si>
    <t>Pre-Construction Estimate</t>
  </si>
  <si>
    <t>Post Construction Certified</t>
  </si>
  <si>
    <t>Waived Frontage (m)</t>
  </si>
  <si>
    <t>Latecomer Frontage (m)</t>
  </si>
  <si>
    <t>Latecomer Charge</t>
  </si>
  <si>
    <t>Total</t>
  </si>
  <si>
    <t>By affixing my seal and signing below, I certify, represent and warrant that the information and calculations set out herein are correct.  I also acknowledge and agree that the City of Coquitlam may rely on the information and calculations set out herein.</t>
  </si>
  <si>
    <t>Professional Engineer Name</t>
  </si>
  <si>
    <t>Professional Engineer Seal and Signature</t>
  </si>
  <si>
    <t>Date</t>
  </si>
  <si>
    <t>SCHEDULE B</t>
  </si>
  <si>
    <t>LATECOMER RATE CALCULATION</t>
  </si>
  <si>
    <t>Pre Construction Estimate</t>
  </si>
  <si>
    <t>2. Benefiting Frontage</t>
  </si>
  <si>
    <t>Total Benefiting Frontage (m)</t>
  </si>
  <si>
    <t>3. Latecomer Rate</t>
  </si>
  <si>
    <t xml:space="preserve">C.   Specialized/Non-Standard Costs </t>
  </si>
  <si>
    <t xml:space="preserve">       (as pre-approved by the City)</t>
  </si>
  <si>
    <t>=</t>
  </si>
  <si>
    <t>A. Total Construction Costs</t>
  </si>
  <si>
    <t>1. Latecomer Costs (excluding GST)</t>
  </si>
  <si>
    <t>B. Total Engineering Costs (max 10%)</t>
  </si>
  <si>
    <t>Developer Frontage (m)</t>
  </si>
  <si>
    <t>LATECOMER APPLICATION</t>
  </si>
  <si>
    <t>Date:</t>
  </si>
  <si>
    <t>Consultant File No.:</t>
  </si>
  <si>
    <t>Developer:</t>
  </si>
  <si>
    <t>Name</t>
  </si>
  <si>
    <t>Address</t>
  </si>
  <si>
    <t>Phone No.</t>
  </si>
  <si>
    <t>Contact</t>
  </si>
  <si>
    <t>Consultant:</t>
  </si>
  <si>
    <t>Works:</t>
  </si>
  <si>
    <t>Summary:</t>
  </si>
  <si>
    <t>Total Benefiting Frontage</t>
  </si>
  <si>
    <t>Latecomer Rate</t>
  </si>
  <si>
    <t>Signature:</t>
  </si>
  <si>
    <t>Professional Engineer</t>
  </si>
  <si>
    <t>Signature</t>
  </si>
  <si>
    <t>Developer</t>
  </si>
  <si>
    <t>Schedules:</t>
  </si>
  <si>
    <t>The City of Coquitlam will consider entering into a Latecomer Agreement subject to completion of the excess or extended services to the satisfaction of the City, and submission of final certified scope and costs prior to issuance of the Letter of Completion in accordance with the Servicing Performance Agreement.</t>
  </si>
  <si>
    <t>metres</t>
  </si>
  <si>
    <t>per metre</t>
  </si>
  <si>
    <t>City of Coquitlam Folder No:</t>
  </si>
  <si>
    <t>A. Latecomer Graphic
B. Latecomer Rate Calculation
C. Latecomer Summary Table</t>
  </si>
  <si>
    <t>Benefiting Lands (metres)</t>
  </si>
  <si>
    <t>Benefiting Lands - Developer’s (metres)</t>
  </si>
  <si>
    <t>Benefiting Lands - Waived (metres)</t>
  </si>
  <si>
    <t>Latecomer Rate (per metre)</t>
  </si>
  <si>
    <t>Welcome to the City of Coquitlam Latecomer Application File</t>
  </si>
  <si>
    <t>The Latecomer Application is a 4 part/page process as per the 4 sheets attached to this instruction sheet</t>
  </si>
  <si>
    <t>Application Form</t>
  </si>
  <si>
    <t>This is an interactive sheet allowing user input only where required</t>
  </si>
  <si>
    <t>Complete the Application Form and print then date and sign (Developer as well as Engineer) for submission to the City</t>
  </si>
  <si>
    <t>Schedule A - Latecomer Graphic (Sample Only)</t>
  </si>
  <si>
    <t>This is a sample of a suitable graphic to include with the Application</t>
  </si>
  <si>
    <t>Complete a project Latecomer Graphic to these standards and attach to Application Form for submission to the City</t>
  </si>
  <si>
    <t>Schedule B - Latecomer Rate Calculation</t>
  </si>
  <si>
    <t>Complete the Latecomer Rate Calculation and print then date and sign/seal for 2 separate submissions to the City:</t>
  </si>
  <si>
    <t>Pre-Construction Estimate stage to attach to Application Form</t>
  </si>
  <si>
    <t>Post-Construction Certified stage to finalize submission requirements for Latecomer Agreement</t>
  </si>
  <si>
    <t>Schedule C - Latecomer Summary Table</t>
  </si>
  <si>
    <t>Complete the Latecomer Summary Table and print then date and sign/seal for 2 separate submissions to the City:</t>
  </si>
  <si>
    <t>Note the post-construction certified Schedules B and C must be submitted within 60 days of work acceptance by the City otherwise the Latecomer Application is void and the Developer forfeits the right to a Latecomer Agreement</t>
  </si>
  <si>
    <r>
      <rPr>
        <b/>
        <u/>
        <sz val="13"/>
        <color theme="1"/>
        <rFont val="Arial"/>
        <family val="2"/>
      </rPr>
      <t xml:space="preserve">Latecomer Cost </t>
    </r>
    <r>
      <rPr>
        <b/>
        <sz val="13"/>
        <color theme="1"/>
        <rFont val="Arial"/>
        <family val="2"/>
      </rPr>
      <t>Benefiting Frontage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</si>
</sst>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00"/>
    <numFmt numFmtId="166" formatCode="[$-409]mmmm\ d\,\ yyyy;@"/>
  </numFmts>
  <fonts count="13" x14ac:knownFonts="1">
    <font>
      <sz val="11"/>
      <color theme="1"/>
      <name val="Calibri"/>
      <family val="2"/>
      <scheme val="minor"/>
    </font>
    <font>
      <sz val="12"/>
      <color theme="1"/>
      <name val="Arial"/>
      <family val="2"/>
    </font>
    <font>
      <b/>
      <sz val="22"/>
      <color theme="1"/>
      <name val="Arial"/>
      <family val="2"/>
    </font>
    <font>
      <sz val="14"/>
      <color theme="1"/>
      <name val="Arial"/>
      <family val="2"/>
    </font>
    <font>
      <b/>
      <sz val="14"/>
      <color theme="1"/>
      <name val="Arial"/>
      <family val="2"/>
    </font>
    <font>
      <sz val="11"/>
      <color theme="1"/>
      <name val="Arial"/>
      <family val="2"/>
    </font>
    <font>
      <b/>
      <sz val="16"/>
      <color theme="1"/>
      <name val="Arial"/>
      <family val="2"/>
    </font>
    <font>
      <b/>
      <sz val="18"/>
      <color theme="1"/>
      <name val="Arial"/>
      <family val="2"/>
    </font>
    <font>
      <sz val="16"/>
      <color theme="1"/>
      <name val="Arial"/>
      <family val="2"/>
    </font>
    <font>
      <b/>
      <sz val="10"/>
      <color theme="1"/>
      <name val="Arial"/>
      <family val="2"/>
    </font>
    <font>
      <sz val="10"/>
      <color theme="1"/>
      <name val="Arial"/>
      <family val="2"/>
    </font>
    <font>
      <b/>
      <sz val="13"/>
      <color theme="1"/>
      <name val="Arial"/>
      <family val="2"/>
    </font>
    <font>
      <b/>
      <u/>
      <sz val="13"/>
      <color theme="1"/>
      <name val="Arial"/>
      <family val="2"/>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CCFF9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thin">
        <color auto="1"/>
      </top>
      <bottom/>
      <diagonal/>
    </border>
  </borders>
  <cellStyleXfs count="1">
    <xf numFmtId="0" fontId="0" fillId="0" borderId="0"/>
  </cellStyleXfs>
  <cellXfs count="145">
    <xf numFmtId="0" fontId="0" fillId="0" borderId="0" xfId="0"/>
    <xf numFmtId="0" fontId="1" fillId="0" borderId="0" xfId="0" applyFont="1" applyAlignment="1">
      <alignment vertical="center"/>
    </xf>
    <xf numFmtId="0" fontId="1" fillId="0" borderId="0" xfId="0" applyFont="1" applyBorder="1" applyAlignment="1" applyProtection="1">
      <alignment vertical="center"/>
      <protection locked="0"/>
    </xf>
    <xf numFmtId="0" fontId="2" fillId="0" borderId="0" xfId="0" applyFont="1" applyAlignment="1">
      <alignment horizontal="center" vertical="center"/>
    </xf>
    <xf numFmtId="0" fontId="3" fillId="0" borderId="0" xfId="0" applyFont="1" applyAlignment="1">
      <alignment vertical="center"/>
    </xf>
    <xf numFmtId="0" fontId="3" fillId="0" borderId="0" xfId="0" applyFont="1"/>
    <xf numFmtId="0" fontId="4" fillId="3" borderId="0" xfId="0" applyFont="1" applyFill="1" applyAlignment="1">
      <alignment vertical="center" wrapText="1"/>
    </xf>
    <xf numFmtId="0" fontId="5" fillId="0" borderId="0" xfId="0" applyFont="1"/>
    <xf numFmtId="0" fontId="2" fillId="0" borderId="0" xfId="0" applyFont="1" applyAlignment="1">
      <alignment horizontal="center" vertical="center"/>
    </xf>
    <xf numFmtId="0" fontId="2" fillId="2" borderId="1" xfId="0" applyFont="1" applyFill="1" applyBorder="1" applyAlignment="1">
      <alignment horizontal="center" vertical="center"/>
    </xf>
    <xf numFmtId="0" fontId="3" fillId="0" borderId="0" xfId="0" applyFont="1" applyAlignment="1" applyProtection="1">
      <alignment vertical="center"/>
    </xf>
    <xf numFmtId="0" fontId="3" fillId="0" borderId="0" xfId="0" applyFont="1" applyAlignment="1" applyProtection="1">
      <alignment horizontal="righ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1" xfId="0" applyFont="1" applyFill="1" applyBorder="1" applyAlignment="1">
      <alignment horizontal="left" vertical="center"/>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165" fontId="4" fillId="4" borderId="1" xfId="0" applyNumberFormat="1" applyFont="1" applyFill="1" applyBorder="1" applyAlignment="1">
      <alignment horizontal="right" vertical="center"/>
    </xf>
    <xf numFmtId="165" fontId="4" fillId="0" borderId="5" xfId="0" applyNumberFormat="1" applyFont="1" applyBorder="1" applyAlignment="1">
      <alignment horizontal="right" vertical="center"/>
    </xf>
    <xf numFmtId="165" fontId="4" fillId="4" borderId="6" xfId="0" applyNumberFormat="1" applyFont="1" applyFill="1" applyBorder="1" applyAlignment="1">
      <alignment horizontal="right" vertical="center"/>
    </xf>
    <xf numFmtId="164" fontId="4" fillId="2" borderId="5" xfId="0" applyNumberFormat="1" applyFont="1" applyFill="1" applyBorder="1" applyAlignment="1">
      <alignment vertical="center"/>
    </xf>
    <xf numFmtId="164" fontId="4" fillId="2" borderId="6" xfId="0" applyNumberFormat="1" applyFont="1" applyFill="1" applyBorder="1" applyAlignment="1">
      <alignment horizontal="right" vertical="center"/>
    </xf>
    <xf numFmtId="165" fontId="4" fillId="2" borderId="1" xfId="0" applyNumberFormat="1" applyFont="1" applyFill="1" applyBorder="1" applyAlignment="1">
      <alignment horizontal="right" vertical="center"/>
    </xf>
    <xf numFmtId="2" fontId="4" fillId="2" borderId="5" xfId="0" applyNumberFormat="1" applyFont="1" applyFill="1" applyBorder="1" applyAlignment="1">
      <alignment horizontal="right" vertical="center"/>
    </xf>
    <xf numFmtId="165" fontId="4" fillId="2" borderId="6" xfId="0" applyNumberFormat="1" applyFont="1" applyFill="1" applyBorder="1" applyAlignment="1">
      <alignment horizontal="right" vertical="center"/>
    </xf>
    <xf numFmtId="164" fontId="4" fillId="2" borderId="5" xfId="0" applyNumberFormat="1" applyFont="1" applyFill="1" applyBorder="1" applyAlignment="1">
      <alignment horizontal="right" vertical="center"/>
    </xf>
    <xf numFmtId="164" fontId="4" fillId="2" borderId="6"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vertical="center"/>
    </xf>
    <xf numFmtId="0" fontId="1" fillId="0" borderId="0" xfId="0" applyFont="1"/>
    <xf numFmtId="0" fontId="3" fillId="0" borderId="0" xfId="0" applyFont="1" applyAlignment="1">
      <alignment horizontal="center" vertical="center"/>
    </xf>
    <xf numFmtId="0" fontId="3" fillId="0" borderId="0" xfId="0" applyFont="1" applyAlignment="1">
      <alignment horizontal="center" vertical="center"/>
    </xf>
    <xf numFmtId="0" fontId="5" fillId="0" borderId="0" xfId="0" applyFont="1" applyBorder="1"/>
    <xf numFmtId="0" fontId="2" fillId="0" borderId="0"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xf numFmtId="0" fontId="3" fillId="0" borderId="0" xfId="0" applyFont="1" applyBorder="1" applyAlignment="1">
      <alignment horizontal="right" vertical="center"/>
    </xf>
    <xf numFmtId="166" fontId="4" fillId="4" borderId="2" xfId="0" applyNumberFormat="1" applyFont="1" applyFill="1" applyBorder="1" applyAlignment="1">
      <alignment horizontal="left" vertical="center"/>
    </xf>
    <xf numFmtId="0" fontId="3" fillId="0" borderId="0" xfId="0" applyFont="1" applyBorder="1" applyAlignment="1">
      <alignment horizontal="right" vertical="center"/>
    </xf>
    <xf numFmtId="0" fontId="4" fillId="3" borderId="2" xfId="0" applyFont="1" applyFill="1" applyBorder="1" applyAlignment="1">
      <alignment horizontal="left" vertical="center"/>
    </xf>
    <xf numFmtId="0" fontId="4" fillId="4" borderId="2" xfId="0" applyFont="1" applyFill="1" applyBorder="1" applyAlignment="1">
      <alignment horizontal="left" vertical="center"/>
    </xf>
    <xf numFmtId="0" fontId="3" fillId="0" borderId="0" xfId="0" applyFont="1" applyBorder="1" applyAlignment="1">
      <alignment horizontal="center"/>
    </xf>
    <xf numFmtId="0" fontId="4" fillId="0" borderId="0" xfId="0" applyFont="1" applyBorder="1" applyAlignment="1">
      <alignment vertical="center"/>
    </xf>
    <xf numFmtId="0" fontId="3" fillId="0" borderId="0" xfId="0" applyFont="1" applyBorder="1" applyAlignment="1">
      <alignment vertical="center"/>
    </xf>
    <xf numFmtId="0" fontId="4" fillId="4" borderId="15" xfId="0" applyFont="1" applyFill="1" applyBorder="1" applyAlignment="1">
      <alignment horizontal="left" vertical="center"/>
    </xf>
    <xf numFmtId="0" fontId="4" fillId="4" borderId="22" xfId="0" applyFont="1" applyFill="1" applyBorder="1" applyAlignment="1">
      <alignment horizontal="left" vertical="center"/>
    </xf>
    <xf numFmtId="0" fontId="4" fillId="4" borderId="16" xfId="0" applyFont="1" applyFill="1" applyBorder="1" applyAlignment="1">
      <alignment horizontal="left" vertical="center"/>
    </xf>
    <xf numFmtId="0" fontId="4" fillId="4" borderId="17" xfId="0" applyFont="1" applyFill="1" applyBorder="1" applyAlignment="1">
      <alignment horizontal="left" vertical="center"/>
    </xf>
    <xf numFmtId="0" fontId="4" fillId="4" borderId="0" xfId="0" applyFont="1" applyFill="1" applyBorder="1" applyAlignment="1">
      <alignment horizontal="left" vertical="center"/>
    </xf>
    <xf numFmtId="0" fontId="4" fillId="4" borderId="8" xfId="0" applyFont="1" applyFill="1" applyBorder="1" applyAlignment="1">
      <alignment horizontal="left" vertical="center"/>
    </xf>
    <xf numFmtId="0" fontId="4" fillId="4" borderId="18" xfId="0" applyFont="1" applyFill="1" applyBorder="1" applyAlignment="1">
      <alignment horizontal="left" vertical="center"/>
    </xf>
    <xf numFmtId="0" fontId="4" fillId="4" borderId="10" xfId="0" applyFont="1" applyFill="1" applyBorder="1" applyAlignment="1">
      <alignment horizontal="left" vertical="center"/>
    </xf>
    <xf numFmtId="0" fontId="7" fillId="4" borderId="1" xfId="0" applyFont="1" applyFill="1" applyBorder="1" applyAlignment="1">
      <alignment horizontal="center" vertical="center"/>
    </xf>
    <xf numFmtId="164" fontId="4" fillId="2" borderId="2" xfId="0" applyNumberFormat="1" applyFont="1" applyFill="1" applyBorder="1" applyAlignment="1">
      <alignment horizontal="right" vertical="center"/>
    </xf>
    <xf numFmtId="0" fontId="3" fillId="0" borderId="0" xfId="0" applyFont="1" applyBorder="1" applyAlignment="1">
      <alignment horizontal="left" vertical="center" indent="10"/>
    </xf>
    <xf numFmtId="165" fontId="4" fillId="2" borderId="3" xfId="0" applyNumberFormat="1" applyFont="1" applyFill="1" applyBorder="1" applyAlignment="1">
      <alignment horizontal="right" vertical="center"/>
    </xf>
    <xf numFmtId="164" fontId="4" fillId="2" borderId="3" xfId="0" applyNumberFormat="1" applyFont="1" applyFill="1" applyBorder="1" applyAlignment="1">
      <alignment horizontal="right" vertical="center"/>
    </xf>
    <xf numFmtId="0" fontId="4" fillId="4" borderId="0" xfId="0" applyFont="1" applyFill="1" applyBorder="1" applyAlignment="1">
      <alignment horizontal="center" vertical="center"/>
    </xf>
    <xf numFmtId="0" fontId="5" fillId="0" borderId="0" xfId="0" applyFont="1" applyBorder="1" applyAlignment="1">
      <alignment horizontal="center" vertical="top"/>
    </xf>
    <xf numFmtId="0" fontId="3" fillId="0" borderId="0" xfId="0" applyFont="1" applyBorder="1" applyAlignment="1">
      <alignment horizontal="center" vertical="center"/>
    </xf>
    <xf numFmtId="0" fontId="5" fillId="0" borderId="22" xfId="0" applyFont="1" applyBorder="1" applyAlignment="1">
      <alignment horizontal="center" vertical="top"/>
    </xf>
    <xf numFmtId="0" fontId="4" fillId="0" borderId="0" xfId="0" applyFont="1" applyBorder="1" applyAlignment="1">
      <alignment vertical="top"/>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3" fillId="0" borderId="0" xfId="0" applyFont="1" applyBorder="1" applyAlignment="1">
      <alignment horizontal="left" vertical="center" wrapText="1"/>
    </xf>
    <xf numFmtId="0" fontId="3" fillId="0" borderId="2" xfId="0" applyFont="1" applyBorder="1" applyAlignment="1">
      <alignment horizontal="left" vertical="center" wrapText="1"/>
    </xf>
    <xf numFmtId="0" fontId="5" fillId="0" borderId="0" xfId="0" applyFont="1" applyBorder="1" applyProtection="1">
      <protection locked="0"/>
    </xf>
    <xf numFmtId="0" fontId="2" fillId="0" borderId="0" xfId="0" applyFont="1" applyBorder="1" applyAlignment="1" applyProtection="1">
      <alignment horizontal="center" vertical="center"/>
    </xf>
    <xf numFmtId="0" fontId="5" fillId="0" borderId="0" xfId="0" applyFont="1" applyProtection="1">
      <protection locked="0"/>
    </xf>
    <xf numFmtId="0" fontId="4" fillId="0" borderId="0" xfId="0" applyFont="1" applyBorder="1" applyAlignment="1" applyProtection="1">
      <alignment horizontal="center" vertical="center"/>
    </xf>
    <xf numFmtId="0" fontId="3" fillId="0" borderId="0" xfId="0" applyFont="1" applyBorder="1" applyProtection="1"/>
    <xf numFmtId="0" fontId="3" fillId="0" borderId="0" xfId="0" applyFont="1" applyBorder="1" applyAlignment="1" applyProtection="1">
      <alignment horizontal="right" vertical="center"/>
    </xf>
    <xf numFmtId="0" fontId="4"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3" fillId="0" borderId="0" xfId="0" applyFont="1" applyBorder="1" applyAlignment="1" applyProtection="1">
      <alignment vertical="center"/>
    </xf>
    <xf numFmtId="0" fontId="4" fillId="0" borderId="0" xfId="0" applyFont="1" applyBorder="1" applyAlignment="1" applyProtection="1">
      <alignment horizontal="left" vertical="center" wrapText="1"/>
    </xf>
    <xf numFmtId="0" fontId="4" fillId="0" borderId="0" xfId="0" applyFont="1" applyBorder="1" applyAlignment="1" applyProtection="1">
      <alignment vertical="center" wrapText="1"/>
    </xf>
    <xf numFmtId="0" fontId="4" fillId="0" borderId="2" xfId="0" applyFont="1" applyBorder="1" applyAlignment="1" applyProtection="1">
      <alignment horizontal="center" vertical="top" wrapText="1"/>
    </xf>
    <xf numFmtId="0" fontId="4" fillId="0" borderId="0" xfId="0" applyFont="1" applyBorder="1" applyAlignment="1" applyProtection="1">
      <alignment horizontal="center" vertical="top" wrapText="1"/>
    </xf>
    <xf numFmtId="0" fontId="3" fillId="0" borderId="0" xfId="0" applyFont="1" applyBorder="1" applyAlignment="1" applyProtection="1">
      <alignment vertical="center" wrapText="1"/>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left" vertical="center"/>
    </xf>
    <xf numFmtId="0" fontId="4" fillId="0" borderId="0" xfId="0" applyFont="1" applyBorder="1" applyAlignment="1" applyProtection="1">
      <alignment horizontal="left" vertical="center" wrapText="1" indent="7"/>
    </xf>
    <xf numFmtId="164" fontId="4" fillId="4" borderId="2" xfId="0" applyNumberFormat="1" applyFont="1" applyFill="1" applyBorder="1" applyAlignment="1" applyProtection="1">
      <alignment horizontal="center" vertical="center" wrapText="1"/>
    </xf>
    <xf numFmtId="164" fontId="4" fillId="0" borderId="0" xfId="0" applyNumberFormat="1" applyFont="1" applyBorder="1" applyAlignment="1" applyProtection="1">
      <alignment horizontal="center" vertical="center" wrapText="1"/>
    </xf>
    <xf numFmtId="0" fontId="4" fillId="0" borderId="0" xfId="0" applyFont="1" applyBorder="1" applyAlignment="1" applyProtection="1">
      <alignment horizontal="left" vertical="center" indent="7"/>
    </xf>
    <xf numFmtId="164" fontId="4" fillId="4" borderId="2" xfId="0" applyNumberFormat="1" applyFont="1" applyFill="1" applyBorder="1" applyAlignment="1" applyProtection="1">
      <alignment horizontal="center" vertical="center" wrapText="1"/>
      <protection locked="0"/>
    </xf>
    <xf numFmtId="164" fontId="4" fillId="0" borderId="0" xfId="0" applyNumberFormat="1" applyFont="1" applyBorder="1" applyAlignment="1" applyProtection="1">
      <alignment horizontal="center" vertical="center" wrapText="1"/>
      <protection locked="0"/>
    </xf>
    <xf numFmtId="0" fontId="4" fillId="0" borderId="0" xfId="0" applyFont="1" applyBorder="1" applyAlignment="1" applyProtection="1">
      <alignment horizontal="left" vertical="center"/>
    </xf>
    <xf numFmtId="0" fontId="5" fillId="0" borderId="0" xfId="0" applyFont="1" applyBorder="1" applyAlignment="1" applyProtection="1">
      <alignment vertical="center" wrapText="1"/>
    </xf>
    <xf numFmtId="0" fontId="1" fillId="0" borderId="0" xfId="0" applyFont="1" applyBorder="1" applyAlignment="1" applyProtection="1">
      <alignment horizontal="left" vertical="center" wrapText="1" indent="2"/>
    </xf>
    <xf numFmtId="164" fontId="1" fillId="0" borderId="0" xfId="0" applyNumberFormat="1" applyFont="1" applyBorder="1" applyAlignment="1" applyProtection="1">
      <alignment vertical="center" wrapText="1"/>
    </xf>
    <xf numFmtId="0" fontId="8" fillId="0" borderId="0" xfId="0" applyFont="1" applyBorder="1" applyAlignment="1" applyProtection="1">
      <alignment vertical="center" wrapText="1"/>
    </xf>
    <xf numFmtId="0" fontId="6" fillId="0" borderId="0" xfId="0" applyFont="1" applyBorder="1" applyAlignment="1" applyProtection="1">
      <alignment vertical="center"/>
    </xf>
    <xf numFmtId="0" fontId="6" fillId="0" borderId="0" xfId="0" applyFont="1" applyBorder="1" applyAlignment="1" applyProtection="1">
      <alignment horizontal="left" vertical="center" wrapText="1" indent="7"/>
    </xf>
    <xf numFmtId="0" fontId="6" fillId="0" borderId="11" xfId="0" applyFont="1" applyBorder="1" applyAlignment="1" applyProtection="1">
      <alignment horizontal="left" vertical="center" wrapText="1" indent="7"/>
    </xf>
    <xf numFmtId="164" fontId="6" fillId="2" borderId="12" xfId="0" applyNumberFormat="1" applyFont="1" applyFill="1" applyBorder="1" applyAlignment="1" applyProtection="1">
      <alignment horizontal="center" vertical="center" wrapText="1"/>
    </xf>
    <xf numFmtId="164" fontId="6" fillId="0" borderId="11" xfId="0" applyNumberFormat="1" applyFont="1" applyBorder="1" applyAlignment="1" applyProtection="1">
      <alignment horizontal="center" vertical="center" wrapText="1"/>
    </xf>
    <xf numFmtId="0" fontId="9" fillId="0" borderId="0" xfId="0" applyFont="1" applyBorder="1" applyAlignment="1" applyProtection="1">
      <alignment horizontal="left" vertical="center" wrapText="1" indent="7"/>
    </xf>
    <xf numFmtId="0" fontId="10" fillId="0" borderId="13" xfId="0" applyFont="1" applyBorder="1" applyAlignment="1" applyProtection="1">
      <alignment vertical="center" wrapText="1"/>
    </xf>
    <xf numFmtId="0" fontId="10" fillId="0" borderId="0" xfId="0" applyFont="1" applyBorder="1" applyAlignment="1" applyProtection="1">
      <alignment vertical="center" wrapText="1"/>
    </xf>
    <xf numFmtId="165" fontId="4" fillId="2" borderId="19" xfId="0"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165" fontId="4" fillId="2" borderId="20" xfId="0" applyNumberFormat="1" applyFont="1" applyFill="1" applyBorder="1" applyAlignment="1" applyProtection="1">
      <alignment horizontal="center" vertical="center" wrapText="1"/>
      <protection locked="0"/>
    </xf>
    <xf numFmtId="165" fontId="4" fillId="2" borderId="21" xfId="0" applyNumberFormat="1" applyFont="1" applyFill="1" applyBorder="1" applyAlignment="1" applyProtection="1">
      <alignment horizontal="center" vertical="center" wrapText="1"/>
      <protection locked="0"/>
    </xf>
    <xf numFmtId="0" fontId="4" fillId="0" borderId="0" xfId="0" applyFont="1" applyBorder="1" applyAlignment="1" applyProtection="1">
      <alignment vertical="center"/>
    </xf>
    <xf numFmtId="0" fontId="3" fillId="0" borderId="0" xfId="0" applyFont="1" applyBorder="1" applyAlignment="1" applyProtection="1">
      <alignment vertical="center" wrapText="1"/>
      <protection locked="0"/>
    </xf>
    <xf numFmtId="165" fontId="6" fillId="2" borderId="14" xfId="0" applyNumberFormat="1" applyFont="1" applyFill="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4" fillId="0" borderId="0" xfId="0" applyFont="1" applyBorder="1" applyAlignment="1" applyProtection="1">
      <alignment vertical="center" wrapText="1"/>
    </xf>
    <xf numFmtId="0" fontId="6" fillId="0" borderId="0" xfId="0" applyFont="1" applyBorder="1" applyAlignment="1" applyProtection="1">
      <alignment horizontal="center" vertical="center"/>
    </xf>
    <xf numFmtId="0" fontId="11" fillId="0" borderId="0" xfId="0" applyFont="1" applyBorder="1" applyAlignment="1" applyProtection="1">
      <alignment horizontal="center" vertical="center" wrapText="1"/>
    </xf>
    <xf numFmtId="164" fontId="6" fillId="2" borderId="14" xfId="0" applyNumberFormat="1" applyFont="1" applyFill="1" applyBorder="1" applyAlignment="1" applyProtection="1">
      <alignment horizontal="center" vertical="center" wrapText="1"/>
    </xf>
    <xf numFmtId="0" fontId="10" fillId="0" borderId="0" xfId="0" applyFont="1" applyBorder="1" applyAlignment="1" applyProtection="1">
      <alignment vertical="center"/>
    </xf>
    <xf numFmtId="0" fontId="5" fillId="0" borderId="0" xfId="0" applyFont="1" applyBorder="1" applyProtection="1"/>
    <xf numFmtId="0" fontId="3" fillId="0" borderId="0" xfId="0" applyFont="1" applyBorder="1" applyAlignment="1" applyProtection="1">
      <alignment horizontal="left" vertical="center" wrapText="1"/>
    </xf>
    <xf numFmtId="0" fontId="5" fillId="0" borderId="0" xfId="0" applyFont="1" applyBorder="1" applyAlignment="1" applyProtection="1">
      <alignment vertical="center"/>
    </xf>
    <xf numFmtId="0" fontId="1" fillId="0" borderId="0" xfId="0" applyFont="1" applyBorder="1" applyProtection="1"/>
    <xf numFmtId="0" fontId="4" fillId="0" borderId="0" xfId="0" applyFont="1" applyBorder="1" applyAlignment="1" applyProtection="1">
      <alignment horizontal="center" vertical="center"/>
      <protection locked="0"/>
    </xf>
    <xf numFmtId="15" fontId="4"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3" fillId="0" borderId="0" xfId="0" applyFont="1" applyBorder="1" applyAlignment="1" applyProtection="1">
      <alignment horizontal="right" vertical="center"/>
    </xf>
  </cellXfs>
  <cellStyles count="1">
    <cellStyle name="Normal" xfId="0" builtinId="0"/>
  </cellStyles>
  <dxfs count="0"/>
  <tableStyles count="0" defaultTableStyle="TableStyleMedium2" defaultPivotStyle="PivotStyleLight16"/>
  <colors>
    <mruColors>
      <color rgb="FFCCFF99"/>
      <color rgb="FF23FD5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930088</xdr:colOff>
      <xdr:row>0</xdr:row>
      <xdr:rowOff>428301</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1"/>
          <a:ext cx="1535205" cy="42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419100</xdr:colOff>
      <xdr:row>29</xdr:row>
      <xdr:rowOff>57150</xdr:rowOff>
    </xdr:from>
    <xdr:to>
      <xdr:col>9</xdr:col>
      <xdr:colOff>0</xdr:colOff>
      <xdr:row>30</xdr:row>
      <xdr:rowOff>0</xdr:rowOff>
    </xdr:to>
    <xdr:sp macro="" textlink="">
      <xdr:nvSpPr>
        <xdr:cNvPr id="2" name="Text Box 1"/>
        <xdr:cNvSpPr txBox="1">
          <a:spLocks noChangeArrowheads="1"/>
        </xdr:cNvSpPr>
      </xdr:nvSpPr>
      <xdr:spPr bwMode="auto">
        <a:xfrm>
          <a:off x="5953125" y="11734800"/>
          <a:ext cx="10953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15000"/>
            </a:lnSpc>
            <a:spcAft>
              <a:spcPts val="1000"/>
            </a:spcAft>
          </a:pPr>
          <a:r>
            <a:rPr lang="en-US" sz="1100">
              <a:effectLst/>
              <a:latin typeface="Calibri"/>
              <a:ea typeface="Calibri"/>
              <a:cs typeface="Times New Roman"/>
            </a:rPr>
            <a:t> </a:t>
          </a:r>
          <a:endParaRPr lang="en-CA" sz="1100">
            <a:effectLst/>
            <a:latin typeface="Calibri"/>
            <a:ea typeface="Calibri"/>
            <a:cs typeface="Times New Roman"/>
          </a:endParaRPr>
        </a:p>
      </xdr:txBody>
    </xdr:sp>
    <xdr:clientData/>
  </xdr:twoCellAnchor>
  <xdr:twoCellAnchor editAs="oneCell">
    <xdr:from>
      <xdr:col>0</xdr:col>
      <xdr:colOff>0</xdr:colOff>
      <xdr:row>0</xdr:row>
      <xdr:rowOff>0</xdr:rowOff>
    </xdr:from>
    <xdr:to>
      <xdr:col>2</xdr:col>
      <xdr:colOff>922884</xdr:colOff>
      <xdr:row>0</xdr:row>
      <xdr:rowOff>428300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535205" cy="428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39</xdr:row>
      <xdr:rowOff>57150</xdr:rowOff>
    </xdr:from>
    <xdr:to>
      <xdr:col>15</xdr:col>
      <xdr:colOff>0</xdr:colOff>
      <xdr:row>40</xdr:row>
      <xdr:rowOff>0</xdr:rowOff>
    </xdr:to>
    <xdr:sp macro="" textlink="">
      <xdr:nvSpPr>
        <xdr:cNvPr id="2" name="Text Box 1"/>
        <xdr:cNvSpPr txBox="1">
          <a:spLocks noChangeArrowheads="1"/>
        </xdr:cNvSpPr>
      </xdr:nvSpPr>
      <xdr:spPr bwMode="auto">
        <a:xfrm>
          <a:off x="12896850" y="5457825"/>
          <a:ext cx="6953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15000"/>
            </a:lnSpc>
            <a:spcAft>
              <a:spcPts val="1000"/>
            </a:spcAft>
          </a:pPr>
          <a:r>
            <a:rPr lang="en-US" sz="1100">
              <a:effectLst/>
              <a:latin typeface="Calibri"/>
              <a:ea typeface="Calibri"/>
              <a:cs typeface="Times New Roman"/>
            </a:rPr>
            <a:t> </a:t>
          </a:r>
          <a:endParaRPr lang="en-CA" sz="1100">
            <a:effectLst/>
            <a:latin typeface="Calibri"/>
            <a:ea typeface="Calibri"/>
            <a:cs typeface="Times New Roman"/>
          </a:endParaRPr>
        </a:p>
      </xdr:txBody>
    </xdr:sp>
    <xdr:clientData/>
  </xdr:twoCellAnchor>
  <xdr:twoCellAnchor editAs="oneCell">
    <xdr:from>
      <xdr:col>0</xdr:col>
      <xdr:colOff>0</xdr:colOff>
      <xdr:row>0</xdr:row>
      <xdr:rowOff>0</xdr:rowOff>
    </xdr:from>
    <xdr:to>
      <xdr:col>2</xdr:col>
      <xdr:colOff>977312</xdr:colOff>
      <xdr:row>1</xdr:row>
      <xdr:rowOff>74514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535205" cy="428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tabSelected="1" zoomScale="70" zoomScaleNormal="70" zoomScaleSheetLayoutView="100" workbookViewId="0">
      <selection activeCell="A2" sqref="A2"/>
    </sheetView>
  </sheetViews>
  <sheetFormatPr defaultRowHeight="14.25" x14ac:dyDescent="0.2"/>
  <cols>
    <col min="1" max="1" width="9.140625" style="7"/>
    <col min="2" max="2" width="14.7109375" style="7" customWidth="1"/>
    <col min="3" max="4" width="12.7109375" style="7" customWidth="1"/>
    <col min="5" max="5" width="3.7109375" style="7" customWidth="1"/>
    <col min="6" max="7" width="10.7109375" style="7" customWidth="1"/>
    <col min="8" max="8" width="3.7109375" style="7" customWidth="1"/>
    <col min="9" max="10" width="10.7109375" style="7" customWidth="1"/>
    <col min="11" max="16384" width="9.140625" style="7"/>
  </cols>
  <sheetData>
    <row r="1" spans="1:12" ht="35.1" customHeight="1" x14ac:dyDescent="0.2">
      <c r="A1" s="54"/>
      <c r="B1" s="55" t="s">
        <v>33</v>
      </c>
      <c r="C1" s="55"/>
      <c r="D1" s="55"/>
      <c r="E1" s="55"/>
      <c r="F1" s="55"/>
      <c r="G1" s="55"/>
      <c r="H1" s="55"/>
      <c r="I1" s="55"/>
      <c r="J1" s="55"/>
      <c r="K1" s="55"/>
      <c r="L1" s="54"/>
    </row>
    <row r="2" spans="1:12" ht="24.95" customHeight="1" x14ac:dyDescent="0.2">
      <c r="A2" s="54"/>
      <c r="B2" s="56"/>
      <c r="C2" s="56"/>
      <c r="D2" s="56"/>
      <c r="E2" s="56"/>
      <c r="F2" s="56"/>
      <c r="G2" s="56"/>
      <c r="H2" s="56"/>
      <c r="I2" s="56"/>
      <c r="J2" s="56"/>
      <c r="K2" s="54"/>
      <c r="L2" s="54"/>
    </row>
    <row r="3" spans="1:12" ht="24.95" customHeight="1" x14ac:dyDescent="0.25">
      <c r="A3" s="54"/>
      <c r="B3" s="57"/>
      <c r="C3" s="57"/>
      <c r="D3" s="57"/>
      <c r="E3" s="57"/>
      <c r="F3" s="57"/>
      <c r="G3" s="58" t="s">
        <v>34</v>
      </c>
      <c r="H3" s="59"/>
      <c r="I3" s="59"/>
      <c r="J3" s="59"/>
      <c r="K3" s="54"/>
      <c r="L3" s="54"/>
    </row>
    <row r="4" spans="1:12" ht="24.95" customHeight="1" x14ac:dyDescent="0.25">
      <c r="A4" s="54"/>
      <c r="B4" s="57"/>
      <c r="C4" s="57"/>
      <c r="D4" s="60" t="s">
        <v>54</v>
      </c>
      <c r="E4" s="60"/>
      <c r="F4" s="60"/>
      <c r="G4" s="60"/>
      <c r="H4" s="61"/>
      <c r="I4" s="61"/>
      <c r="J4" s="61"/>
      <c r="K4" s="54"/>
      <c r="L4" s="54"/>
    </row>
    <row r="5" spans="1:12" ht="24.95" customHeight="1" x14ac:dyDescent="0.25">
      <c r="A5" s="54"/>
      <c r="B5" s="57"/>
      <c r="C5" s="57"/>
      <c r="D5" s="57"/>
      <c r="E5" s="57"/>
      <c r="F5" s="57"/>
      <c r="G5" s="58" t="s">
        <v>35</v>
      </c>
      <c r="H5" s="62"/>
      <c r="I5" s="62"/>
      <c r="J5" s="62"/>
      <c r="K5" s="54"/>
      <c r="L5" s="54"/>
    </row>
    <row r="6" spans="1:12" ht="9.75" customHeight="1" x14ac:dyDescent="0.25">
      <c r="A6" s="54"/>
      <c r="B6" s="57"/>
      <c r="C6" s="57"/>
      <c r="D6" s="57"/>
      <c r="E6" s="57"/>
      <c r="F6" s="57"/>
      <c r="G6" s="58"/>
      <c r="H6" s="63"/>
      <c r="I6" s="63"/>
      <c r="J6" s="63"/>
      <c r="K6" s="54"/>
      <c r="L6" s="54"/>
    </row>
    <row r="7" spans="1:12" ht="24.95" customHeight="1" x14ac:dyDescent="0.2">
      <c r="A7" s="54"/>
      <c r="B7" s="64" t="s">
        <v>36</v>
      </c>
      <c r="C7" s="65" t="s">
        <v>37</v>
      </c>
      <c r="D7" s="66"/>
      <c r="E7" s="67"/>
      <c r="F7" s="67"/>
      <c r="G7" s="67"/>
      <c r="H7" s="67"/>
      <c r="I7" s="67"/>
      <c r="J7" s="68"/>
      <c r="K7" s="54"/>
      <c r="L7" s="54"/>
    </row>
    <row r="8" spans="1:12" ht="24.95" customHeight="1" x14ac:dyDescent="0.25">
      <c r="A8" s="54"/>
      <c r="B8" s="57"/>
      <c r="C8" s="65" t="s">
        <v>38</v>
      </c>
      <c r="D8" s="69"/>
      <c r="E8" s="70"/>
      <c r="F8" s="70"/>
      <c r="G8" s="70"/>
      <c r="H8" s="70"/>
      <c r="I8" s="70"/>
      <c r="J8" s="71"/>
      <c r="K8" s="54"/>
      <c r="L8" s="54"/>
    </row>
    <row r="9" spans="1:12" ht="24.95" customHeight="1" x14ac:dyDescent="0.25">
      <c r="A9" s="54"/>
      <c r="B9" s="57"/>
      <c r="C9" s="65" t="s">
        <v>39</v>
      </c>
      <c r="D9" s="69"/>
      <c r="E9" s="70"/>
      <c r="F9" s="70"/>
      <c r="G9" s="70"/>
      <c r="H9" s="70"/>
      <c r="I9" s="70"/>
      <c r="J9" s="71"/>
      <c r="K9" s="54"/>
      <c r="L9" s="54"/>
    </row>
    <row r="10" spans="1:12" ht="24.95" customHeight="1" x14ac:dyDescent="0.25">
      <c r="A10" s="54"/>
      <c r="B10" s="57"/>
      <c r="C10" s="65" t="s">
        <v>40</v>
      </c>
      <c r="D10" s="72"/>
      <c r="E10" s="62"/>
      <c r="F10" s="62"/>
      <c r="G10" s="62"/>
      <c r="H10" s="62"/>
      <c r="I10" s="62"/>
      <c r="J10" s="73"/>
      <c r="K10" s="54"/>
      <c r="L10" s="54"/>
    </row>
    <row r="11" spans="1:12" ht="24.95" customHeight="1" x14ac:dyDescent="0.2">
      <c r="A11" s="54"/>
      <c r="B11" s="64" t="s">
        <v>41</v>
      </c>
      <c r="C11" s="65" t="s">
        <v>37</v>
      </c>
      <c r="D11" s="66"/>
      <c r="E11" s="67"/>
      <c r="F11" s="67"/>
      <c r="G11" s="67"/>
      <c r="H11" s="67"/>
      <c r="I11" s="67"/>
      <c r="J11" s="68"/>
      <c r="K11" s="54"/>
      <c r="L11" s="54"/>
    </row>
    <row r="12" spans="1:12" ht="24.95" customHeight="1" x14ac:dyDescent="0.2">
      <c r="A12" s="54"/>
      <c r="B12" s="64"/>
      <c r="C12" s="65" t="s">
        <v>38</v>
      </c>
      <c r="D12" s="69"/>
      <c r="E12" s="70"/>
      <c r="F12" s="70"/>
      <c r="G12" s="70"/>
      <c r="H12" s="70"/>
      <c r="I12" s="70"/>
      <c r="J12" s="71"/>
      <c r="K12" s="54"/>
      <c r="L12" s="54"/>
    </row>
    <row r="13" spans="1:12" ht="24.95" customHeight="1" x14ac:dyDescent="0.2">
      <c r="A13" s="54"/>
      <c r="B13" s="64"/>
      <c r="C13" s="65" t="s">
        <v>39</v>
      </c>
      <c r="D13" s="69"/>
      <c r="E13" s="70"/>
      <c r="F13" s="70"/>
      <c r="G13" s="70"/>
      <c r="H13" s="70"/>
      <c r="I13" s="70"/>
      <c r="J13" s="71"/>
      <c r="K13" s="54"/>
      <c r="L13" s="54"/>
    </row>
    <row r="14" spans="1:12" ht="24.95" customHeight="1" x14ac:dyDescent="0.2">
      <c r="A14" s="54"/>
      <c r="B14" s="64"/>
      <c r="C14" s="65" t="s">
        <v>40</v>
      </c>
      <c r="D14" s="72"/>
      <c r="E14" s="62"/>
      <c r="F14" s="62"/>
      <c r="G14" s="62"/>
      <c r="H14" s="62"/>
      <c r="I14" s="62"/>
      <c r="J14" s="73"/>
      <c r="K14" s="54"/>
      <c r="L14" s="54"/>
    </row>
    <row r="15" spans="1:12" ht="10.5" customHeight="1" x14ac:dyDescent="0.25">
      <c r="A15" s="54"/>
      <c r="B15" s="64"/>
      <c r="C15" s="57"/>
      <c r="D15" s="57"/>
      <c r="E15" s="57"/>
      <c r="F15" s="57"/>
      <c r="G15" s="57"/>
      <c r="H15" s="57"/>
      <c r="I15" s="57"/>
      <c r="J15" s="57"/>
      <c r="K15" s="54"/>
      <c r="L15" s="54"/>
    </row>
    <row r="16" spans="1:12" ht="24.95" customHeight="1" x14ac:dyDescent="0.25">
      <c r="A16" s="54"/>
      <c r="B16" s="64" t="s">
        <v>42</v>
      </c>
      <c r="C16" s="57"/>
      <c r="D16" s="57"/>
      <c r="E16" s="74"/>
      <c r="F16" s="65" t="s">
        <v>0</v>
      </c>
      <c r="G16" s="57"/>
      <c r="H16" s="74"/>
      <c r="I16" s="65" t="s">
        <v>1</v>
      </c>
      <c r="J16" s="57"/>
      <c r="K16" s="54"/>
      <c r="L16" s="54"/>
    </row>
    <row r="17" spans="1:12" ht="6.75" customHeight="1" x14ac:dyDescent="0.25">
      <c r="A17" s="54"/>
      <c r="B17" s="64"/>
      <c r="C17" s="57"/>
      <c r="D17" s="57"/>
      <c r="E17" s="57"/>
      <c r="F17" s="65"/>
      <c r="G17" s="57"/>
      <c r="H17" s="57"/>
      <c r="I17" s="57"/>
      <c r="J17" s="57"/>
      <c r="K17" s="54"/>
      <c r="L17" s="54"/>
    </row>
    <row r="18" spans="1:12" ht="24.95" customHeight="1" x14ac:dyDescent="0.25">
      <c r="A18" s="54"/>
      <c r="B18" s="65"/>
      <c r="C18" s="57"/>
      <c r="D18" s="57"/>
      <c r="E18" s="74"/>
      <c r="F18" s="65" t="s">
        <v>2</v>
      </c>
      <c r="G18" s="57"/>
      <c r="H18" s="74"/>
      <c r="I18" s="65" t="s">
        <v>4</v>
      </c>
      <c r="J18" s="57"/>
      <c r="K18" s="54"/>
      <c r="L18" s="54"/>
    </row>
    <row r="19" spans="1:12" ht="12.75" customHeight="1" x14ac:dyDescent="0.25">
      <c r="A19" s="54"/>
      <c r="B19" s="64"/>
      <c r="C19" s="57"/>
      <c r="D19" s="57"/>
      <c r="E19" s="57"/>
      <c r="F19" s="57"/>
      <c r="G19" s="57"/>
      <c r="H19" s="57"/>
      <c r="I19" s="57"/>
      <c r="J19" s="57"/>
      <c r="K19" s="54"/>
      <c r="L19" s="54"/>
    </row>
    <row r="20" spans="1:12" ht="24.95" customHeight="1" x14ac:dyDescent="0.25">
      <c r="A20" s="54"/>
      <c r="B20" s="64" t="s">
        <v>43</v>
      </c>
      <c r="C20" s="65" t="s">
        <v>3</v>
      </c>
      <c r="D20" s="57"/>
      <c r="E20" s="65"/>
      <c r="F20" s="75">
        <f>LatecomerCost_EST</f>
        <v>0</v>
      </c>
      <c r="G20" s="75"/>
      <c r="H20" s="75"/>
      <c r="I20" s="57"/>
      <c r="J20" s="57"/>
      <c r="K20" s="54"/>
      <c r="L20" s="54"/>
    </row>
    <row r="21" spans="1:12" ht="24.95" customHeight="1" x14ac:dyDescent="0.25">
      <c r="A21" s="54"/>
      <c r="B21" s="54"/>
      <c r="C21" s="65" t="s">
        <v>44</v>
      </c>
      <c r="D21" s="76"/>
      <c r="E21" s="57"/>
      <c r="F21" s="77">
        <f>BenefitingFrontage_EST</f>
        <v>0</v>
      </c>
      <c r="G21" s="77"/>
      <c r="H21" s="77"/>
      <c r="I21" s="57" t="s">
        <v>52</v>
      </c>
      <c r="J21" s="57"/>
      <c r="K21" s="54"/>
      <c r="L21" s="54"/>
    </row>
    <row r="22" spans="1:12" ht="24.95" customHeight="1" x14ac:dyDescent="0.25">
      <c r="A22" s="54"/>
      <c r="B22" s="54"/>
      <c r="C22" s="65" t="s">
        <v>45</v>
      </c>
      <c r="D22" s="57"/>
      <c r="E22" s="76"/>
      <c r="F22" s="78">
        <f>IF(F21&gt;0, +F20/F21,0)</f>
        <v>0</v>
      </c>
      <c r="G22" s="78"/>
      <c r="H22" s="78"/>
      <c r="I22" s="57" t="s">
        <v>53</v>
      </c>
      <c r="J22" s="57"/>
      <c r="K22" s="54"/>
      <c r="L22" s="54"/>
    </row>
    <row r="23" spans="1:12" ht="24.95" customHeight="1" x14ac:dyDescent="0.25">
      <c r="A23" s="54"/>
      <c r="B23" s="64"/>
      <c r="C23" s="57"/>
      <c r="D23" s="57"/>
      <c r="E23" s="57"/>
      <c r="F23" s="57"/>
      <c r="G23" s="57"/>
      <c r="H23" s="57"/>
      <c r="I23" s="57"/>
      <c r="J23" s="57"/>
      <c r="K23" s="54"/>
      <c r="L23" s="54"/>
    </row>
    <row r="24" spans="1:12" ht="24.95" customHeight="1" x14ac:dyDescent="0.25">
      <c r="A24" s="54"/>
      <c r="B24" s="64" t="s">
        <v>46</v>
      </c>
      <c r="C24" s="65" t="s">
        <v>47</v>
      </c>
      <c r="D24" s="57"/>
      <c r="E24" s="79"/>
      <c r="F24" s="79"/>
      <c r="G24" s="79"/>
      <c r="H24" s="79"/>
      <c r="I24" s="79"/>
      <c r="J24" s="57"/>
      <c r="K24" s="54"/>
      <c r="L24" s="54"/>
    </row>
    <row r="25" spans="1:12" ht="24.95" customHeight="1" x14ac:dyDescent="0.25">
      <c r="A25" s="54"/>
      <c r="B25" s="57"/>
      <c r="C25" s="57"/>
      <c r="D25" s="57"/>
      <c r="E25" s="80" t="s">
        <v>37</v>
      </c>
      <c r="F25" s="80"/>
      <c r="G25" s="80"/>
      <c r="H25" s="80"/>
      <c r="I25" s="80"/>
      <c r="J25" s="57"/>
      <c r="K25" s="54"/>
      <c r="L25" s="54"/>
    </row>
    <row r="26" spans="1:12" ht="36" customHeight="1" x14ac:dyDescent="0.25">
      <c r="A26" s="54"/>
      <c r="B26" s="65"/>
      <c r="C26" s="57"/>
      <c r="D26" s="57"/>
      <c r="E26" s="81"/>
      <c r="F26" s="81"/>
      <c r="G26" s="81"/>
      <c r="H26" s="81"/>
      <c r="I26" s="81"/>
      <c r="J26" s="57"/>
      <c r="K26" s="54"/>
      <c r="L26" s="54"/>
    </row>
    <row r="27" spans="1:12" ht="24.95" customHeight="1" x14ac:dyDescent="0.25">
      <c r="A27" s="54"/>
      <c r="B27" s="57"/>
      <c r="C27" s="57"/>
      <c r="D27" s="57"/>
      <c r="E27" s="82" t="s">
        <v>48</v>
      </c>
      <c r="F27" s="82"/>
      <c r="G27" s="82"/>
      <c r="H27" s="82"/>
      <c r="I27" s="82"/>
      <c r="J27" s="57"/>
      <c r="K27" s="54"/>
      <c r="L27" s="54"/>
    </row>
    <row r="28" spans="1:12" ht="24.95" customHeight="1" x14ac:dyDescent="0.25">
      <c r="A28" s="54"/>
      <c r="B28" s="57"/>
      <c r="C28" s="57"/>
      <c r="D28" s="57"/>
      <c r="E28" s="65"/>
      <c r="F28" s="65"/>
      <c r="G28" s="65"/>
      <c r="H28" s="65"/>
      <c r="I28" s="57"/>
      <c r="J28" s="57"/>
      <c r="K28" s="54"/>
      <c r="L28" s="54"/>
    </row>
    <row r="29" spans="1:12" ht="24.95" customHeight="1" x14ac:dyDescent="0.25">
      <c r="A29" s="54"/>
      <c r="B29" s="65"/>
      <c r="C29" s="65" t="s">
        <v>49</v>
      </c>
      <c r="D29" s="57"/>
      <c r="E29" s="79"/>
      <c r="F29" s="79"/>
      <c r="G29" s="79"/>
      <c r="H29" s="79"/>
      <c r="I29" s="79"/>
      <c r="J29" s="57"/>
      <c r="K29" s="54"/>
      <c r="L29" s="54"/>
    </row>
    <row r="30" spans="1:12" ht="24.95" customHeight="1" x14ac:dyDescent="0.25">
      <c r="A30" s="54"/>
      <c r="B30" s="57"/>
      <c r="C30" s="57"/>
      <c r="D30" s="57"/>
      <c r="E30" s="80" t="s">
        <v>37</v>
      </c>
      <c r="F30" s="80"/>
      <c r="G30" s="80"/>
      <c r="H30" s="80"/>
      <c r="I30" s="80"/>
      <c r="J30" s="57"/>
      <c r="K30" s="54"/>
      <c r="L30" s="54"/>
    </row>
    <row r="31" spans="1:12" ht="36" customHeight="1" x14ac:dyDescent="0.25">
      <c r="A31" s="54"/>
      <c r="B31" s="57"/>
      <c r="C31" s="57"/>
      <c r="D31" s="57"/>
      <c r="E31" s="81"/>
      <c r="F31" s="81"/>
      <c r="G31" s="81"/>
      <c r="H31" s="81"/>
      <c r="I31" s="81"/>
      <c r="J31" s="65"/>
      <c r="K31" s="54"/>
      <c r="L31" s="54"/>
    </row>
    <row r="32" spans="1:12" ht="24.95" customHeight="1" x14ac:dyDescent="0.25">
      <c r="A32" s="54"/>
      <c r="B32" s="65"/>
      <c r="C32" s="57"/>
      <c r="D32" s="57"/>
      <c r="E32" s="82" t="s">
        <v>48</v>
      </c>
      <c r="F32" s="82"/>
      <c r="G32" s="82"/>
      <c r="H32" s="82"/>
      <c r="I32" s="82"/>
      <c r="J32" s="57"/>
      <c r="K32" s="54"/>
      <c r="L32" s="54"/>
    </row>
    <row r="33" spans="1:12" ht="60.75" customHeight="1" x14ac:dyDescent="0.25">
      <c r="A33" s="54"/>
      <c r="B33" s="83" t="s">
        <v>50</v>
      </c>
      <c r="C33" s="84" t="s">
        <v>55</v>
      </c>
      <c r="D33" s="85"/>
      <c r="E33" s="85"/>
      <c r="F33" s="85"/>
      <c r="G33" s="85"/>
      <c r="H33" s="85"/>
      <c r="I33" s="85"/>
      <c r="J33" s="57"/>
      <c r="K33" s="54"/>
      <c r="L33" s="54"/>
    </row>
    <row r="34" spans="1:12" ht="8.25" customHeight="1" x14ac:dyDescent="0.25">
      <c r="A34" s="54"/>
      <c r="B34" s="65"/>
      <c r="C34" s="57"/>
      <c r="D34" s="57"/>
      <c r="E34" s="57"/>
      <c r="F34" s="57"/>
      <c r="G34" s="57"/>
      <c r="H34" s="57"/>
      <c r="I34" s="57"/>
      <c r="J34" s="57"/>
      <c r="K34" s="54"/>
      <c r="L34" s="54"/>
    </row>
    <row r="35" spans="1:12" ht="24.95" customHeight="1" x14ac:dyDescent="0.2">
      <c r="A35" s="86" t="s">
        <v>51</v>
      </c>
      <c r="B35" s="86"/>
      <c r="C35" s="86"/>
      <c r="D35" s="86"/>
      <c r="E35" s="86"/>
      <c r="F35" s="86"/>
      <c r="G35" s="86"/>
      <c r="H35" s="86"/>
      <c r="I35" s="86"/>
      <c r="J35" s="86"/>
      <c r="K35" s="86"/>
      <c r="L35" s="54"/>
    </row>
    <row r="36" spans="1:12" ht="24.95" customHeight="1" x14ac:dyDescent="0.2">
      <c r="A36" s="86"/>
      <c r="B36" s="86"/>
      <c r="C36" s="86"/>
      <c r="D36" s="86"/>
      <c r="E36" s="86"/>
      <c r="F36" s="86"/>
      <c r="G36" s="86"/>
      <c r="H36" s="86"/>
      <c r="I36" s="86"/>
      <c r="J36" s="86"/>
      <c r="K36" s="86"/>
      <c r="L36" s="54"/>
    </row>
    <row r="37" spans="1:12" ht="24.95" customHeight="1" x14ac:dyDescent="0.2">
      <c r="A37" s="87"/>
      <c r="B37" s="87"/>
      <c r="C37" s="87"/>
      <c r="D37" s="87"/>
      <c r="E37" s="87"/>
      <c r="F37" s="87"/>
      <c r="G37" s="87"/>
      <c r="H37" s="87"/>
      <c r="I37" s="87"/>
      <c r="J37" s="87"/>
      <c r="K37" s="87"/>
      <c r="L37" s="54"/>
    </row>
    <row r="38" spans="1:12" x14ac:dyDescent="0.2">
      <c r="A38" s="54"/>
      <c r="B38" s="54"/>
      <c r="C38" s="54"/>
      <c r="D38" s="54"/>
      <c r="E38" s="54"/>
      <c r="F38" s="54"/>
      <c r="G38" s="54"/>
      <c r="H38" s="54"/>
      <c r="I38" s="54"/>
      <c r="J38" s="54"/>
      <c r="K38" s="54"/>
    </row>
  </sheetData>
  <mergeCells count="26">
    <mergeCell ref="E29:I29"/>
    <mergeCell ref="E30:I30"/>
    <mergeCell ref="E31:I31"/>
    <mergeCell ref="D9:J9"/>
    <mergeCell ref="F22:H22"/>
    <mergeCell ref="E25:I25"/>
    <mergeCell ref="E26:I26"/>
    <mergeCell ref="E27:I27"/>
    <mergeCell ref="D13:J13"/>
    <mergeCell ref="D12:J12"/>
    <mergeCell ref="E32:I32"/>
    <mergeCell ref="C33:I33"/>
    <mergeCell ref="B1:K1"/>
    <mergeCell ref="A35:K37"/>
    <mergeCell ref="D10:J10"/>
    <mergeCell ref="D11:J11"/>
    <mergeCell ref="D14:J14"/>
    <mergeCell ref="E24:I24"/>
    <mergeCell ref="F21:H21"/>
    <mergeCell ref="H3:J3"/>
    <mergeCell ref="H4:J4"/>
    <mergeCell ref="H5:J5"/>
    <mergeCell ref="F20:H20"/>
    <mergeCell ref="D4:G4"/>
    <mergeCell ref="D7:J7"/>
    <mergeCell ref="D8:J8"/>
  </mergeCells>
  <printOptions horizontalCentered="1"/>
  <pageMargins left="0.7" right="0.7" top="0.54" bottom="0.85" header="0.3" footer="0.38"/>
  <pageSetup scale="78" orientation="portrait" r:id="rId1"/>
  <headerFooter>
    <oddFooter>&amp;LCity of Coquitlam, 3000 Guildford Way, Coquitlam, BC  V3B 7N2
Email: planninganddevelopment@coquitlam.ca 
Phone: 604-927-3430  Fax: 604-927-3405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zoomScale="70" zoomScaleNormal="70" workbookViewId="0">
      <selection activeCell="B1" sqref="B1:I1"/>
    </sheetView>
  </sheetViews>
  <sheetFormatPr defaultRowHeight="14.25" x14ac:dyDescent="0.2"/>
  <cols>
    <col min="1" max="1" width="5.42578125" style="90" customWidth="1"/>
    <col min="2" max="2" width="3.7109375" style="90" customWidth="1"/>
    <col min="3" max="3" width="24.28515625" style="90" customWidth="1"/>
    <col min="4" max="4" width="3.7109375" style="90" customWidth="1"/>
    <col min="5" max="5" width="22.7109375" style="90" customWidth="1"/>
    <col min="6" max="6" width="3.7109375" style="90" customWidth="1"/>
    <col min="7" max="7" width="22.7109375" style="90" customWidth="1"/>
    <col min="8" max="8" width="3.7109375" style="90" customWidth="1"/>
    <col min="9" max="9" width="22.7109375" style="90" customWidth="1"/>
    <col min="10" max="10" width="5.42578125" style="90" customWidth="1"/>
    <col min="11" max="16384" width="9.140625" style="90"/>
  </cols>
  <sheetData>
    <row r="1" spans="1:11" ht="35.1" customHeight="1" x14ac:dyDescent="0.2">
      <c r="A1" s="88"/>
      <c r="B1" s="89" t="s">
        <v>20</v>
      </c>
      <c r="C1" s="89"/>
      <c r="D1" s="89"/>
      <c r="E1" s="89"/>
      <c r="F1" s="89"/>
      <c r="G1" s="89"/>
      <c r="H1" s="89"/>
      <c r="I1" s="89"/>
      <c r="J1" s="88"/>
      <c r="K1" s="88"/>
    </row>
    <row r="2" spans="1:11" ht="35.1" customHeight="1" x14ac:dyDescent="0.2">
      <c r="A2" s="88"/>
      <c r="B2" s="89" t="s">
        <v>21</v>
      </c>
      <c r="C2" s="89"/>
      <c r="D2" s="89"/>
      <c r="E2" s="89"/>
      <c r="F2" s="89"/>
      <c r="G2" s="89"/>
      <c r="H2" s="89"/>
      <c r="I2" s="89"/>
      <c r="J2" s="88"/>
      <c r="K2" s="88"/>
    </row>
    <row r="3" spans="1:11" ht="24.95" customHeight="1" x14ac:dyDescent="0.25">
      <c r="A3" s="88"/>
      <c r="B3" s="91"/>
      <c r="C3" s="91"/>
      <c r="D3" s="91"/>
      <c r="E3" s="91"/>
      <c r="F3" s="91"/>
      <c r="G3" s="92"/>
      <c r="H3" s="91"/>
      <c r="I3" s="91"/>
      <c r="J3" s="88"/>
      <c r="K3" s="88"/>
    </row>
    <row r="4" spans="1:11" ht="24.95" customHeight="1" x14ac:dyDescent="0.2">
      <c r="A4" s="88"/>
      <c r="B4" s="91"/>
      <c r="C4" s="91"/>
      <c r="D4" s="91"/>
      <c r="E4" s="93" t="s">
        <v>54</v>
      </c>
      <c r="F4" s="93"/>
      <c r="G4" s="93"/>
      <c r="H4" s="93"/>
      <c r="I4" s="94" t="str">
        <f>IF(NOT(ISBLANK(Project_Number)), Project_Number, "")</f>
        <v/>
      </c>
      <c r="J4" s="88"/>
      <c r="K4" s="88"/>
    </row>
    <row r="5" spans="1:11" ht="24.95" customHeight="1" x14ac:dyDescent="0.25">
      <c r="A5" s="88"/>
      <c r="B5" s="91"/>
      <c r="C5" s="91"/>
      <c r="D5" s="91"/>
      <c r="E5" s="91"/>
      <c r="F5" s="91"/>
      <c r="G5" s="92"/>
      <c r="H5" s="91"/>
      <c r="I5" s="91"/>
      <c r="J5" s="88"/>
      <c r="K5" s="88"/>
    </row>
    <row r="6" spans="1:11" ht="24.95" customHeight="1" x14ac:dyDescent="0.2">
      <c r="A6" s="88"/>
      <c r="B6" s="95" t="str">
        <f>IF(NOT(ISBLANK(Works_Water)), Works_Water, "")</f>
        <v/>
      </c>
      <c r="C6" s="96" t="s">
        <v>0</v>
      </c>
      <c r="D6" s="95" t="str">
        <f>IF(NOT(ISBLANK(Works_Sani)), Works_Sani, "")</f>
        <v/>
      </c>
      <c r="E6" s="96" t="s">
        <v>2</v>
      </c>
      <c r="F6" s="95" t="str">
        <f>IF(NOT(ISBLANK(Works_Storm)), Works_Storm, "")</f>
        <v/>
      </c>
      <c r="G6" s="96" t="s">
        <v>1</v>
      </c>
      <c r="H6" s="95" t="str">
        <f>IF(NOT(ISBLANK(Works_Roadworks)), Works_Roadworks, "")</f>
        <v/>
      </c>
      <c r="I6" s="96" t="s">
        <v>4</v>
      </c>
      <c r="J6" s="88"/>
      <c r="K6" s="88"/>
    </row>
    <row r="7" spans="1:11" ht="24.95" customHeight="1" x14ac:dyDescent="0.2">
      <c r="A7" s="88"/>
      <c r="B7" s="91"/>
      <c r="C7" s="91"/>
      <c r="D7" s="91"/>
      <c r="E7" s="91"/>
      <c r="F7" s="91"/>
      <c r="G7" s="96"/>
      <c r="H7" s="91"/>
      <c r="I7" s="96"/>
      <c r="J7" s="88"/>
      <c r="K7" s="88"/>
    </row>
    <row r="8" spans="1:11" ht="42" customHeight="1" x14ac:dyDescent="0.2">
      <c r="A8" s="88"/>
      <c r="B8" s="97" t="s">
        <v>30</v>
      </c>
      <c r="C8" s="97"/>
      <c r="D8" s="97"/>
      <c r="E8" s="97"/>
      <c r="F8" s="98"/>
      <c r="G8" s="99" t="s">
        <v>22</v>
      </c>
      <c r="H8" s="100"/>
      <c r="I8" s="99" t="s">
        <v>11</v>
      </c>
      <c r="J8" s="88"/>
      <c r="K8" s="88"/>
    </row>
    <row r="9" spans="1:11" ht="9" customHeight="1" x14ac:dyDescent="0.2">
      <c r="A9" s="88"/>
      <c r="B9" s="101"/>
      <c r="C9" s="102"/>
      <c r="D9" s="102"/>
      <c r="E9" s="102"/>
      <c r="F9" s="98"/>
      <c r="G9" s="98"/>
      <c r="H9" s="101"/>
      <c r="I9" s="101"/>
      <c r="J9" s="88"/>
      <c r="K9" s="88"/>
    </row>
    <row r="10" spans="1:11" ht="24.95" customHeight="1" x14ac:dyDescent="0.2">
      <c r="A10" s="88"/>
      <c r="B10" s="101"/>
      <c r="C10" s="103" t="s">
        <v>29</v>
      </c>
      <c r="D10" s="103"/>
      <c r="E10" s="103"/>
      <c r="F10" s="104"/>
      <c r="G10" s="105"/>
      <c r="H10" s="106"/>
      <c r="I10" s="105"/>
      <c r="J10" s="88"/>
      <c r="K10" s="88"/>
    </row>
    <row r="11" spans="1:11" ht="24.95" customHeight="1" x14ac:dyDescent="0.2">
      <c r="A11" s="88"/>
      <c r="B11" s="101"/>
      <c r="C11" s="101"/>
      <c r="D11" s="101"/>
      <c r="E11" s="101"/>
      <c r="F11" s="101"/>
      <c r="G11" s="106"/>
      <c r="H11" s="106"/>
      <c r="I11" s="106"/>
      <c r="J11" s="88"/>
      <c r="K11" s="88"/>
    </row>
    <row r="12" spans="1:11" ht="24.95" customHeight="1" x14ac:dyDescent="0.2">
      <c r="A12" s="88"/>
      <c r="B12" s="101"/>
      <c r="C12" s="103" t="s">
        <v>31</v>
      </c>
      <c r="D12" s="103"/>
      <c r="E12" s="103"/>
      <c r="F12" s="104"/>
      <c r="G12" s="105"/>
      <c r="H12" s="106"/>
      <c r="I12" s="105"/>
      <c r="J12" s="88"/>
      <c r="K12" s="88"/>
    </row>
    <row r="13" spans="1:11" ht="24.95" customHeight="1" x14ac:dyDescent="0.2">
      <c r="A13" s="88"/>
      <c r="B13" s="101"/>
      <c r="C13" s="107"/>
      <c r="D13" s="107"/>
      <c r="E13" s="104"/>
      <c r="F13" s="104"/>
      <c r="G13" s="106"/>
      <c r="H13" s="106"/>
      <c r="I13" s="106"/>
      <c r="J13" s="88"/>
      <c r="K13" s="88"/>
    </row>
    <row r="14" spans="1:11" ht="24.95" customHeight="1" x14ac:dyDescent="0.2">
      <c r="A14" s="88"/>
      <c r="B14" s="101"/>
      <c r="C14" s="103" t="s">
        <v>26</v>
      </c>
      <c r="D14" s="103"/>
      <c r="E14" s="103"/>
      <c r="F14" s="98"/>
      <c r="G14" s="108"/>
      <c r="H14" s="109"/>
      <c r="I14" s="108"/>
      <c r="J14" s="88"/>
      <c r="K14" s="88"/>
    </row>
    <row r="15" spans="1:11" ht="24.95" customHeight="1" x14ac:dyDescent="0.2">
      <c r="A15" s="88"/>
      <c r="B15" s="101"/>
      <c r="C15" s="110" t="s">
        <v>27</v>
      </c>
      <c r="D15" s="107"/>
      <c r="E15" s="104"/>
      <c r="F15" s="104"/>
      <c r="G15" s="88"/>
      <c r="H15" s="88"/>
      <c r="I15" s="88"/>
      <c r="J15" s="88"/>
      <c r="K15" s="88"/>
    </row>
    <row r="16" spans="1:11" ht="24.95" customHeight="1" thickBot="1" x14ac:dyDescent="0.25">
      <c r="A16" s="88"/>
      <c r="B16" s="111"/>
      <c r="C16" s="112"/>
      <c r="D16" s="112"/>
      <c r="E16" s="112"/>
      <c r="F16" s="112"/>
      <c r="G16" s="113"/>
      <c r="H16" s="113"/>
      <c r="I16" s="113"/>
      <c r="J16" s="88"/>
      <c r="K16" s="88"/>
    </row>
    <row r="17" spans="1:11" ht="35.1" customHeight="1" thickBot="1" x14ac:dyDescent="0.25">
      <c r="A17" s="88"/>
      <c r="B17" s="114"/>
      <c r="C17" s="115" t="s">
        <v>3</v>
      </c>
      <c r="D17" s="115"/>
      <c r="E17" s="116"/>
      <c r="F17" s="117"/>
      <c r="G17" s="118">
        <f>+G10+G12+G14</f>
        <v>0</v>
      </c>
      <c r="H17" s="119"/>
      <c r="I17" s="118">
        <f>+I10+I12+I14</f>
        <v>0</v>
      </c>
      <c r="J17" s="88"/>
      <c r="K17" s="88"/>
    </row>
    <row r="18" spans="1:11" ht="24.95" customHeight="1" x14ac:dyDescent="0.2">
      <c r="A18" s="88"/>
      <c r="B18" s="111"/>
      <c r="C18" s="115"/>
      <c r="D18" s="115"/>
      <c r="E18" s="120"/>
      <c r="F18" s="120"/>
      <c r="G18" s="121"/>
      <c r="H18" s="122"/>
      <c r="I18" s="121"/>
      <c r="J18" s="88"/>
      <c r="K18" s="88"/>
    </row>
    <row r="19" spans="1:11" ht="42" customHeight="1" x14ac:dyDescent="0.2">
      <c r="A19" s="88"/>
      <c r="B19" s="97" t="s">
        <v>23</v>
      </c>
      <c r="C19" s="97"/>
      <c r="D19" s="97"/>
      <c r="E19" s="97"/>
      <c r="F19" s="98"/>
      <c r="G19" s="99" t="s">
        <v>22</v>
      </c>
      <c r="H19" s="100"/>
      <c r="I19" s="99" t="s">
        <v>11</v>
      </c>
      <c r="J19" s="88"/>
      <c r="K19" s="88"/>
    </row>
    <row r="20" spans="1:11" ht="8.25" customHeight="1" thickBot="1" x14ac:dyDescent="0.25">
      <c r="A20" s="88"/>
      <c r="B20" s="101"/>
      <c r="C20" s="102"/>
      <c r="D20" s="102"/>
      <c r="E20" s="102"/>
      <c r="F20" s="98"/>
      <c r="G20" s="98"/>
      <c r="H20" s="101"/>
      <c r="I20" s="101"/>
      <c r="J20" s="88"/>
      <c r="K20" s="88"/>
    </row>
    <row r="21" spans="1:11" ht="24.95" customHeight="1" x14ac:dyDescent="0.2">
      <c r="A21" s="88"/>
      <c r="B21" s="101"/>
      <c r="C21" s="96" t="s">
        <v>56</v>
      </c>
      <c r="D21" s="96"/>
      <c r="E21" s="104"/>
      <c r="F21" s="104"/>
      <c r="G21" s="123" t="str">
        <f>Frontage_Latecomer_EST</f>
        <v/>
      </c>
      <c r="H21" s="124"/>
      <c r="I21" s="123" t="str">
        <f>Frontage_Latecomer_ACT</f>
        <v/>
      </c>
      <c r="J21" s="88"/>
      <c r="K21" s="88"/>
    </row>
    <row r="22" spans="1:11" ht="24.95" customHeight="1" x14ac:dyDescent="0.2">
      <c r="A22" s="88"/>
      <c r="B22" s="101"/>
      <c r="C22" s="96" t="s">
        <v>57</v>
      </c>
      <c r="D22" s="96"/>
      <c r="E22" s="104"/>
      <c r="F22" s="104"/>
      <c r="G22" s="125" t="str">
        <f>Frontage_Developer_EST</f>
        <v/>
      </c>
      <c r="H22" s="124"/>
      <c r="I22" s="125" t="str">
        <f>Frontage_Developer_ACT</f>
        <v/>
      </c>
      <c r="J22" s="88"/>
      <c r="K22" s="88"/>
    </row>
    <row r="23" spans="1:11" ht="24.95" customHeight="1" thickBot="1" x14ac:dyDescent="0.25">
      <c r="A23" s="88"/>
      <c r="B23" s="101"/>
      <c r="C23" s="96" t="s">
        <v>58</v>
      </c>
      <c r="D23" s="96"/>
      <c r="E23" s="104"/>
      <c r="F23" s="104"/>
      <c r="G23" s="126" t="str">
        <f>Frontage_Waived_EST</f>
        <v/>
      </c>
      <c r="H23" s="124"/>
      <c r="I23" s="126" t="str">
        <f>Frontage_Waived_ACT</f>
        <v/>
      </c>
      <c r="J23" s="88"/>
      <c r="K23" s="88"/>
    </row>
    <row r="24" spans="1:11" ht="24.95" customHeight="1" thickBot="1" x14ac:dyDescent="0.25">
      <c r="A24" s="88"/>
      <c r="B24" s="101"/>
      <c r="C24" s="127"/>
      <c r="D24" s="127"/>
      <c r="E24" s="104"/>
      <c r="F24" s="104"/>
      <c r="G24" s="128"/>
      <c r="H24" s="128"/>
      <c r="I24" s="128"/>
      <c r="J24" s="88"/>
      <c r="K24" s="88"/>
    </row>
    <row r="25" spans="1:11" ht="35.1" customHeight="1" thickBot="1" x14ac:dyDescent="0.25">
      <c r="A25" s="88"/>
      <c r="B25" s="114"/>
      <c r="C25" s="115" t="s">
        <v>24</v>
      </c>
      <c r="D25" s="115"/>
      <c r="E25" s="116"/>
      <c r="F25" s="117"/>
      <c r="G25" s="129">
        <f>SUM(G21:G24)</f>
        <v>0</v>
      </c>
      <c r="H25" s="130"/>
      <c r="I25" s="129">
        <f>SUM(I21:I24)</f>
        <v>0</v>
      </c>
      <c r="J25" s="88"/>
      <c r="K25" s="88"/>
    </row>
    <row r="26" spans="1:11" ht="8.25" customHeight="1" x14ac:dyDescent="0.2">
      <c r="A26" s="88"/>
      <c r="B26" s="114"/>
      <c r="C26" s="115"/>
      <c r="D26" s="115"/>
      <c r="E26" s="116"/>
      <c r="F26" s="116"/>
      <c r="G26" s="131"/>
      <c r="H26" s="131"/>
      <c r="I26" s="131"/>
      <c r="J26" s="88"/>
      <c r="K26" s="88"/>
    </row>
    <row r="27" spans="1:11" ht="35.1" customHeight="1" thickBot="1" x14ac:dyDescent="0.25">
      <c r="A27" s="88"/>
      <c r="B27" s="132" t="s">
        <v>25</v>
      </c>
      <c r="C27" s="132"/>
      <c r="D27" s="115"/>
      <c r="E27" s="116"/>
      <c r="F27" s="116"/>
      <c r="G27" s="131"/>
      <c r="H27" s="131"/>
      <c r="I27" s="131"/>
      <c r="J27" s="88"/>
      <c r="K27" s="88"/>
    </row>
    <row r="28" spans="1:11" ht="50.1" customHeight="1" thickBot="1" x14ac:dyDescent="0.25">
      <c r="A28" s="88"/>
      <c r="B28" s="114"/>
      <c r="C28" s="131" t="s">
        <v>59</v>
      </c>
      <c r="D28" s="133" t="s">
        <v>28</v>
      </c>
      <c r="E28" s="134" t="s">
        <v>75</v>
      </c>
      <c r="F28" s="116"/>
      <c r="G28" s="135">
        <f>ROUND(IF(G25&gt;0, +G17/G25, 0),2)</f>
        <v>0</v>
      </c>
      <c r="H28" s="131"/>
      <c r="I28" s="135">
        <f>ROUND(IF(I25&gt;0, +I17/I25, 0),2)</f>
        <v>0</v>
      </c>
      <c r="J28" s="88"/>
      <c r="K28" s="88"/>
    </row>
    <row r="29" spans="1:11" ht="24.95" customHeight="1" x14ac:dyDescent="0.2">
      <c r="A29" s="88"/>
      <c r="B29" s="136"/>
      <c r="C29" s="137"/>
      <c r="D29" s="137"/>
      <c r="E29" s="137"/>
      <c r="F29" s="137"/>
      <c r="G29" s="137"/>
      <c r="H29" s="137"/>
      <c r="I29" s="137"/>
      <c r="J29" s="88"/>
      <c r="K29" s="88"/>
    </row>
    <row r="30" spans="1:11" ht="24.95" customHeight="1" x14ac:dyDescent="0.2">
      <c r="A30" s="88"/>
      <c r="B30" s="138" t="s">
        <v>16</v>
      </c>
      <c r="C30" s="138"/>
      <c r="D30" s="138"/>
      <c r="E30" s="138"/>
      <c r="F30" s="138"/>
      <c r="G30" s="138"/>
      <c r="H30" s="138"/>
      <c r="I30" s="138"/>
      <c r="J30" s="88"/>
      <c r="K30" s="88"/>
    </row>
    <row r="31" spans="1:11" ht="24.95" customHeight="1" x14ac:dyDescent="0.2">
      <c r="A31" s="88"/>
      <c r="B31" s="138"/>
      <c r="C31" s="138"/>
      <c r="D31" s="138"/>
      <c r="E31" s="138"/>
      <c r="F31" s="138"/>
      <c r="G31" s="138"/>
      <c r="H31" s="138"/>
      <c r="I31" s="138"/>
      <c r="J31" s="88"/>
      <c r="K31" s="88"/>
    </row>
    <row r="32" spans="1:11" ht="24.95" customHeight="1" x14ac:dyDescent="0.2">
      <c r="A32" s="88"/>
      <c r="B32" s="138"/>
      <c r="C32" s="138"/>
      <c r="D32" s="138"/>
      <c r="E32" s="138"/>
      <c r="F32" s="138"/>
      <c r="G32" s="138"/>
      <c r="H32" s="138"/>
      <c r="I32" s="138"/>
      <c r="J32" s="88"/>
      <c r="K32" s="88"/>
    </row>
    <row r="33" spans="1:11" ht="24.95" customHeight="1" x14ac:dyDescent="0.2">
      <c r="A33" s="88"/>
      <c r="B33" s="139"/>
      <c r="C33" s="137"/>
      <c r="D33" s="137"/>
      <c r="E33" s="137"/>
      <c r="F33" s="137"/>
      <c r="G33" s="137"/>
      <c r="H33" s="137"/>
      <c r="I33" s="137"/>
      <c r="J33" s="88"/>
      <c r="K33" s="88"/>
    </row>
    <row r="34" spans="1:11" ht="24.95" customHeight="1" x14ac:dyDescent="0.2">
      <c r="A34" s="88"/>
      <c r="B34" s="137"/>
      <c r="C34" s="140"/>
      <c r="D34" s="140"/>
      <c r="E34" s="137"/>
      <c r="F34" s="137"/>
      <c r="G34" s="137"/>
      <c r="H34" s="137"/>
      <c r="I34" s="137"/>
      <c r="J34" s="88"/>
      <c r="K34" s="88"/>
    </row>
    <row r="35" spans="1:11" ht="24.95" customHeight="1" x14ac:dyDescent="0.2">
      <c r="A35" s="88"/>
      <c r="B35" s="141"/>
      <c r="C35" s="141"/>
      <c r="D35" s="141"/>
      <c r="E35" s="137"/>
      <c r="F35" s="137"/>
      <c r="G35" s="137"/>
      <c r="H35" s="137"/>
      <c r="I35" s="142"/>
      <c r="J35" s="88"/>
      <c r="K35" s="88"/>
    </row>
    <row r="36" spans="1:11" ht="24.95" customHeight="1" x14ac:dyDescent="0.2">
      <c r="A36" s="88"/>
      <c r="B36" s="143" t="s">
        <v>17</v>
      </c>
      <c r="C36" s="143"/>
      <c r="D36" s="143"/>
      <c r="E36" s="143" t="s">
        <v>18</v>
      </c>
      <c r="F36" s="143"/>
      <c r="G36" s="143"/>
      <c r="H36" s="143"/>
      <c r="I36" s="144" t="s">
        <v>19</v>
      </c>
      <c r="J36" s="2"/>
      <c r="K36" s="88"/>
    </row>
    <row r="37" spans="1:11" x14ac:dyDescent="0.2">
      <c r="A37" s="88"/>
      <c r="B37" s="88"/>
      <c r="C37" s="88"/>
      <c r="D37" s="88"/>
      <c r="E37" s="88"/>
      <c r="F37" s="88"/>
      <c r="G37" s="88"/>
      <c r="H37" s="88"/>
      <c r="I37" s="88"/>
      <c r="J37" s="88"/>
      <c r="K37" s="88"/>
    </row>
    <row r="38" spans="1:11" x14ac:dyDescent="0.2">
      <c r="K38" s="88"/>
    </row>
  </sheetData>
  <sheetProtection formatCells="0" formatColumns="0" formatRows="0" insertColumns="0" insertRows="0" insertHyperlinks="0" deleteColumns="0" deleteRows="0" sort="0" autoFilter="0" pivotTables="0"/>
  <mergeCells count="13">
    <mergeCell ref="B27:C27"/>
    <mergeCell ref="B30:I32"/>
    <mergeCell ref="B35:D35"/>
    <mergeCell ref="B36:D36"/>
    <mergeCell ref="E36:H36"/>
    <mergeCell ref="B19:E19"/>
    <mergeCell ref="C14:E14"/>
    <mergeCell ref="B1:I1"/>
    <mergeCell ref="B2:I2"/>
    <mergeCell ref="E4:H4"/>
    <mergeCell ref="C10:E10"/>
    <mergeCell ref="C12:E12"/>
    <mergeCell ref="B8:E8"/>
  </mergeCells>
  <printOptions horizontalCentered="1"/>
  <pageMargins left="0.7" right="0.7" top="0.54" bottom="0.94" header="0.3" footer="0.3"/>
  <pageSetup scale="73" orientation="portrait" r:id="rId1"/>
  <headerFooter>
    <oddFooter>&amp;LCity of Coquitlam, 3000 Guildford Way, Coquitlam, BC  V3B 7N2
Email: planninganddevelopment@coquitlam.ca 
Phone: 604-927-3430  Fax: 604-927-3405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zoomScale="70" zoomScaleNormal="70" workbookViewId="0">
      <selection activeCell="A2" sqref="A2:O2"/>
    </sheetView>
  </sheetViews>
  <sheetFormatPr defaultRowHeight="14.25" x14ac:dyDescent="0.2"/>
  <cols>
    <col min="1" max="1" width="3.7109375" style="7" customWidth="1"/>
    <col min="2" max="2" width="4.7109375" style="7" customWidth="1"/>
    <col min="3" max="3" width="25.7109375" style="7" customWidth="1"/>
    <col min="4" max="4" width="4.7109375" style="7" customWidth="1"/>
    <col min="5" max="5" width="35.140625" style="7" customWidth="1"/>
    <col min="6" max="6" width="16.7109375" style="7" customWidth="1"/>
    <col min="7" max="7" width="4.7109375" style="7" customWidth="1"/>
    <col min="8" max="8" width="12.7109375" style="7" customWidth="1"/>
    <col min="9" max="9" width="16.7109375" style="7" customWidth="1"/>
    <col min="10" max="10" width="4.7109375" style="7" customWidth="1"/>
    <col min="11" max="11" width="14.7109375" style="7" customWidth="1"/>
    <col min="12" max="14" width="16.7109375" style="7" customWidth="1"/>
    <col min="15" max="15" width="19.42578125" style="7" customWidth="1"/>
    <col min="16" max="16384" width="9.140625" style="7"/>
  </cols>
  <sheetData>
    <row r="1" spans="1:15" ht="27.75" x14ac:dyDescent="0.2">
      <c r="A1" s="3" t="s">
        <v>5</v>
      </c>
      <c r="B1" s="3"/>
      <c r="C1" s="3"/>
      <c r="D1" s="3"/>
      <c r="E1" s="3"/>
      <c r="F1" s="3"/>
      <c r="G1" s="3"/>
      <c r="H1" s="3"/>
      <c r="I1" s="3"/>
      <c r="J1" s="3"/>
      <c r="K1" s="3"/>
      <c r="L1" s="3"/>
      <c r="M1" s="3"/>
      <c r="N1" s="3"/>
      <c r="O1" s="3"/>
    </row>
    <row r="2" spans="1:15" ht="27.75" x14ac:dyDescent="0.2">
      <c r="A2" s="3" t="s">
        <v>6</v>
      </c>
      <c r="B2" s="3"/>
      <c r="C2" s="3"/>
      <c r="D2" s="3"/>
      <c r="E2" s="3"/>
      <c r="F2" s="3"/>
      <c r="G2" s="3"/>
      <c r="H2" s="3"/>
      <c r="I2" s="3"/>
      <c r="J2" s="3"/>
      <c r="K2" s="3"/>
      <c r="L2" s="3"/>
      <c r="M2" s="3"/>
      <c r="N2" s="3"/>
      <c r="O2" s="3"/>
    </row>
    <row r="3" spans="1:15" ht="27.75" x14ac:dyDescent="0.2">
      <c r="A3" s="8"/>
      <c r="B3" s="8"/>
      <c r="C3" s="8"/>
      <c r="D3" s="8"/>
      <c r="E3" s="8"/>
      <c r="F3" s="8"/>
      <c r="G3" s="8"/>
      <c r="H3" s="8"/>
      <c r="I3" s="8"/>
      <c r="J3" s="8"/>
      <c r="K3" s="8"/>
      <c r="L3" s="8"/>
      <c r="M3" s="8"/>
      <c r="N3" s="8"/>
      <c r="O3" s="8"/>
    </row>
    <row r="4" spans="1:15" ht="24.95" customHeight="1" x14ac:dyDescent="0.2">
      <c r="A4" s="8"/>
      <c r="B4" s="9" t="str">
        <f>IF(NOT(ISBLANK(Works_Water)), Works_Water, "")</f>
        <v/>
      </c>
      <c r="C4" s="10" t="s">
        <v>0</v>
      </c>
      <c r="D4" s="9" t="str">
        <f>IF(NOT(ISBLANK(Works_Sani)), Works_Sani, "")</f>
        <v/>
      </c>
      <c r="E4" s="10" t="s">
        <v>2</v>
      </c>
      <c r="F4" s="8"/>
      <c r="G4" s="9" t="str">
        <f>IF(NOT(ISBLANK(Works_Storm)), Works_Storm, "")</f>
        <v/>
      </c>
      <c r="H4" s="10" t="s">
        <v>1</v>
      </c>
      <c r="I4" s="8"/>
      <c r="J4" s="9" t="str">
        <f>IF(NOT(ISBLANK(Works_Roadworks)), Works_Roadworks, "")</f>
        <v/>
      </c>
      <c r="K4" s="10" t="s">
        <v>4</v>
      </c>
      <c r="L4" s="11" t="s">
        <v>54</v>
      </c>
      <c r="M4" s="11"/>
      <c r="N4" s="12" t="str">
        <f>IF(NOT(ISBLANK(Project_Number)), Project_Number, "")</f>
        <v/>
      </c>
      <c r="O4" s="13"/>
    </row>
    <row r="5" spans="1:15" ht="18" x14ac:dyDescent="0.25">
      <c r="A5" s="14"/>
      <c r="B5" s="14"/>
      <c r="C5" s="14"/>
      <c r="D5" s="14"/>
      <c r="E5" s="14"/>
      <c r="F5" s="14"/>
      <c r="G5" s="14"/>
      <c r="H5" s="14"/>
      <c r="I5" s="14"/>
      <c r="J5" s="14"/>
      <c r="K5" s="14"/>
      <c r="L5" s="5"/>
      <c r="M5" s="5"/>
      <c r="N5" s="14"/>
      <c r="O5" s="14"/>
    </row>
    <row r="6" spans="1:15" ht="18" x14ac:dyDescent="0.2">
      <c r="A6" s="15" t="s">
        <v>7</v>
      </c>
      <c r="B6" s="16"/>
      <c r="C6" s="17" t="s">
        <v>8</v>
      </c>
      <c r="D6" s="15" t="s">
        <v>9</v>
      </c>
      <c r="E6" s="16"/>
      <c r="F6" s="18" t="s">
        <v>10</v>
      </c>
      <c r="G6" s="19"/>
      <c r="H6" s="19"/>
      <c r="I6" s="19"/>
      <c r="J6" s="19"/>
      <c r="K6" s="20"/>
      <c r="L6" s="18" t="s">
        <v>11</v>
      </c>
      <c r="M6" s="19"/>
      <c r="N6" s="19"/>
      <c r="O6" s="20"/>
    </row>
    <row r="7" spans="1:15" ht="18.95" customHeight="1" x14ac:dyDescent="0.2">
      <c r="A7" s="21"/>
      <c r="B7" s="22"/>
      <c r="C7" s="23"/>
      <c r="D7" s="21"/>
      <c r="E7" s="22"/>
      <c r="F7" s="24" t="s">
        <v>12</v>
      </c>
      <c r="G7" s="25" t="s">
        <v>32</v>
      </c>
      <c r="H7" s="26"/>
      <c r="I7" s="24" t="s">
        <v>13</v>
      </c>
      <c r="J7" s="25" t="s">
        <v>14</v>
      </c>
      <c r="K7" s="26"/>
      <c r="L7" s="24" t="s">
        <v>12</v>
      </c>
      <c r="M7" s="24" t="s">
        <v>32</v>
      </c>
      <c r="N7" s="24" t="s">
        <v>13</v>
      </c>
      <c r="O7" s="27" t="s">
        <v>14</v>
      </c>
    </row>
    <row r="8" spans="1:15" ht="36.75" customHeight="1" x14ac:dyDescent="0.2">
      <c r="A8" s="28"/>
      <c r="B8" s="29"/>
      <c r="C8" s="30"/>
      <c r="D8" s="28"/>
      <c r="E8" s="29"/>
      <c r="F8" s="31"/>
      <c r="G8" s="32"/>
      <c r="H8" s="33"/>
      <c r="I8" s="31"/>
      <c r="J8" s="32"/>
      <c r="K8" s="33"/>
      <c r="L8" s="31"/>
      <c r="M8" s="31"/>
      <c r="N8" s="31"/>
      <c r="O8" s="33"/>
    </row>
    <row r="9" spans="1:15" ht="18" x14ac:dyDescent="0.2">
      <c r="A9" s="18">
        <v>1</v>
      </c>
      <c r="B9" s="20"/>
      <c r="C9" s="34"/>
      <c r="D9" s="35"/>
      <c r="E9" s="36"/>
      <c r="F9" s="37"/>
      <c r="G9" s="38"/>
      <c r="H9" s="39"/>
      <c r="I9" s="37"/>
      <c r="J9" s="40"/>
      <c r="K9" s="41" t="str">
        <f t="shared" ref="K9:K38" si="0">IF(+I9*LatecomerRate_EST&gt;0, +I9*LatecomerRate_EST, "")</f>
        <v/>
      </c>
      <c r="L9" s="37"/>
      <c r="M9" s="37"/>
      <c r="N9" s="37"/>
      <c r="O9" s="41" t="str">
        <f t="shared" ref="O9:O38" si="1">IF(N9*LatecomerRate_ACT&gt; 0, N9*LatecomerRate_ACT, "")</f>
        <v/>
      </c>
    </row>
    <row r="10" spans="1:15" ht="18" x14ac:dyDescent="0.2">
      <c r="A10" s="18">
        <f t="shared" ref="A10:A38" si="2">A9+1</f>
        <v>2</v>
      </c>
      <c r="B10" s="20"/>
      <c r="C10" s="34"/>
      <c r="D10" s="35"/>
      <c r="E10" s="36"/>
      <c r="F10" s="37"/>
      <c r="G10" s="38"/>
      <c r="H10" s="39"/>
      <c r="I10" s="37"/>
      <c r="J10" s="40"/>
      <c r="K10" s="41" t="str">
        <f t="shared" si="0"/>
        <v/>
      </c>
      <c r="L10" s="37"/>
      <c r="M10" s="37"/>
      <c r="N10" s="37"/>
      <c r="O10" s="41" t="str">
        <f t="shared" si="1"/>
        <v/>
      </c>
    </row>
    <row r="11" spans="1:15" ht="18" x14ac:dyDescent="0.2">
      <c r="A11" s="18">
        <f t="shared" si="2"/>
        <v>3</v>
      </c>
      <c r="B11" s="20"/>
      <c r="C11" s="34"/>
      <c r="D11" s="35"/>
      <c r="E11" s="36"/>
      <c r="F11" s="37"/>
      <c r="G11" s="38"/>
      <c r="H11" s="39"/>
      <c r="I11" s="37"/>
      <c r="J11" s="40"/>
      <c r="K11" s="41" t="str">
        <f t="shared" si="0"/>
        <v/>
      </c>
      <c r="L11" s="37"/>
      <c r="M11" s="37"/>
      <c r="N11" s="37"/>
      <c r="O11" s="41" t="str">
        <f t="shared" si="1"/>
        <v/>
      </c>
    </row>
    <row r="12" spans="1:15" ht="18" x14ac:dyDescent="0.2">
      <c r="A12" s="18">
        <f t="shared" si="2"/>
        <v>4</v>
      </c>
      <c r="B12" s="20"/>
      <c r="C12" s="34"/>
      <c r="D12" s="35"/>
      <c r="E12" s="36"/>
      <c r="F12" s="37"/>
      <c r="G12" s="38"/>
      <c r="H12" s="39"/>
      <c r="I12" s="37"/>
      <c r="J12" s="40"/>
      <c r="K12" s="41" t="str">
        <f t="shared" si="0"/>
        <v/>
      </c>
      <c r="L12" s="37"/>
      <c r="M12" s="37"/>
      <c r="N12" s="37"/>
      <c r="O12" s="41" t="str">
        <f t="shared" si="1"/>
        <v/>
      </c>
    </row>
    <row r="13" spans="1:15" ht="18" x14ac:dyDescent="0.2">
      <c r="A13" s="18">
        <f t="shared" si="2"/>
        <v>5</v>
      </c>
      <c r="B13" s="20"/>
      <c r="C13" s="34"/>
      <c r="D13" s="35"/>
      <c r="E13" s="36"/>
      <c r="F13" s="37"/>
      <c r="G13" s="38"/>
      <c r="H13" s="39"/>
      <c r="I13" s="37"/>
      <c r="J13" s="40"/>
      <c r="K13" s="41" t="str">
        <f t="shared" si="0"/>
        <v/>
      </c>
      <c r="L13" s="37"/>
      <c r="M13" s="37"/>
      <c r="N13" s="37"/>
      <c r="O13" s="41" t="str">
        <f t="shared" si="1"/>
        <v/>
      </c>
    </row>
    <row r="14" spans="1:15" ht="18" x14ac:dyDescent="0.2">
      <c r="A14" s="18">
        <f t="shared" si="2"/>
        <v>6</v>
      </c>
      <c r="B14" s="20"/>
      <c r="C14" s="34"/>
      <c r="D14" s="35"/>
      <c r="E14" s="36"/>
      <c r="F14" s="37"/>
      <c r="G14" s="38"/>
      <c r="H14" s="39"/>
      <c r="I14" s="37"/>
      <c r="J14" s="40"/>
      <c r="K14" s="41" t="str">
        <f t="shared" si="0"/>
        <v/>
      </c>
      <c r="L14" s="37"/>
      <c r="M14" s="37"/>
      <c r="N14" s="37"/>
      <c r="O14" s="41" t="str">
        <f t="shared" si="1"/>
        <v/>
      </c>
    </row>
    <row r="15" spans="1:15" ht="18" x14ac:dyDescent="0.2">
      <c r="A15" s="18">
        <f t="shared" si="2"/>
        <v>7</v>
      </c>
      <c r="B15" s="20"/>
      <c r="C15" s="34"/>
      <c r="D15" s="35"/>
      <c r="E15" s="36"/>
      <c r="F15" s="37"/>
      <c r="G15" s="38"/>
      <c r="H15" s="39"/>
      <c r="I15" s="37"/>
      <c r="J15" s="40"/>
      <c r="K15" s="41" t="str">
        <f t="shared" si="0"/>
        <v/>
      </c>
      <c r="L15" s="37"/>
      <c r="M15" s="37"/>
      <c r="N15" s="37"/>
      <c r="O15" s="41" t="str">
        <f t="shared" si="1"/>
        <v/>
      </c>
    </row>
    <row r="16" spans="1:15" ht="18" x14ac:dyDescent="0.2">
      <c r="A16" s="18">
        <f t="shared" si="2"/>
        <v>8</v>
      </c>
      <c r="B16" s="20"/>
      <c r="C16" s="34"/>
      <c r="D16" s="35"/>
      <c r="E16" s="36"/>
      <c r="F16" s="37"/>
      <c r="G16" s="38"/>
      <c r="H16" s="39"/>
      <c r="I16" s="37"/>
      <c r="J16" s="40"/>
      <c r="K16" s="41" t="str">
        <f t="shared" si="0"/>
        <v/>
      </c>
      <c r="L16" s="37"/>
      <c r="M16" s="37"/>
      <c r="N16" s="37"/>
      <c r="O16" s="41" t="str">
        <f t="shared" si="1"/>
        <v/>
      </c>
    </row>
    <row r="17" spans="1:15" ht="18" x14ac:dyDescent="0.2">
      <c r="A17" s="18">
        <f t="shared" si="2"/>
        <v>9</v>
      </c>
      <c r="B17" s="20"/>
      <c r="C17" s="34"/>
      <c r="D17" s="35"/>
      <c r="E17" s="36"/>
      <c r="F17" s="37"/>
      <c r="G17" s="38"/>
      <c r="H17" s="39"/>
      <c r="I17" s="37"/>
      <c r="J17" s="40"/>
      <c r="K17" s="41" t="str">
        <f t="shared" si="0"/>
        <v/>
      </c>
      <c r="L17" s="37"/>
      <c r="M17" s="37"/>
      <c r="N17" s="37"/>
      <c r="O17" s="41" t="str">
        <f t="shared" si="1"/>
        <v/>
      </c>
    </row>
    <row r="18" spans="1:15" ht="18" x14ac:dyDescent="0.2">
      <c r="A18" s="18">
        <f t="shared" si="2"/>
        <v>10</v>
      </c>
      <c r="B18" s="20"/>
      <c r="C18" s="34"/>
      <c r="D18" s="35"/>
      <c r="E18" s="36"/>
      <c r="F18" s="37"/>
      <c r="G18" s="38"/>
      <c r="H18" s="39"/>
      <c r="I18" s="37"/>
      <c r="J18" s="40"/>
      <c r="K18" s="41" t="str">
        <f t="shared" si="0"/>
        <v/>
      </c>
      <c r="L18" s="37"/>
      <c r="M18" s="37"/>
      <c r="N18" s="37"/>
      <c r="O18" s="41" t="str">
        <f t="shared" si="1"/>
        <v/>
      </c>
    </row>
    <row r="19" spans="1:15" ht="18" x14ac:dyDescent="0.2">
      <c r="A19" s="18">
        <f t="shared" si="2"/>
        <v>11</v>
      </c>
      <c r="B19" s="20"/>
      <c r="C19" s="34"/>
      <c r="D19" s="35"/>
      <c r="E19" s="36"/>
      <c r="F19" s="37"/>
      <c r="G19" s="38"/>
      <c r="H19" s="39"/>
      <c r="I19" s="37"/>
      <c r="J19" s="40"/>
      <c r="K19" s="41" t="str">
        <f t="shared" si="0"/>
        <v/>
      </c>
      <c r="L19" s="37"/>
      <c r="M19" s="37"/>
      <c r="N19" s="37"/>
      <c r="O19" s="41" t="str">
        <f t="shared" si="1"/>
        <v/>
      </c>
    </row>
    <row r="20" spans="1:15" ht="18" x14ac:dyDescent="0.2">
      <c r="A20" s="18">
        <f t="shared" si="2"/>
        <v>12</v>
      </c>
      <c r="B20" s="20"/>
      <c r="C20" s="34"/>
      <c r="D20" s="35"/>
      <c r="E20" s="36"/>
      <c r="F20" s="37"/>
      <c r="G20" s="38"/>
      <c r="H20" s="39"/>
      <c r="I20" s="37"/>
      <c r="J20" s="40"/>
      <c r="K20" s="41" t="str">
        <f t="shared" si="0"/>
        <v/>
      </c>
      <c r="L20" s="37"/>
      <c r="M20" s="37"/>
      <c r="N20" s="37"/>
      <c r="O20" s="41" t="str">
        <f t="shared" si="1"/>
        <v/>
      </c>
    </row>
    <row r="21" spans="1:15" ht="18" x14ac:dyDescent="0.2">
      <c r="A21" s="18">
        <f t="shared" si="2"/>
        <v>13</v>
      </c>
      <c r="B21" s="20"/>
      <c r="C21" s="34"/>
      <c r="D21" s="35"/>
      <c r="E21" s="36"/>
      <c r="F21" s="37"/>
      <c r="G21" s="38"/>
      <c r="H21" s="39"/>
      <c r="I21" s="37"/>
      <c r="J21" s="40"/>
      <c r="K21" s="41" t="str">
        <f t="shared" si="0"/>
        <v/>
      </c>
      <c r="L21" s="37"/>
      <c r="M21" s="37"/>
      <c r="N21" s="37"/>
      <c r="O21" s="41" t="str">
        <f t="shared" si="1"/>
        <v/>
      </c>
    </row>
    <row r="22" spans="1:15" ht="18" x14ac:dyDescent="0.2">
      <c r="A22" s="18">
        <f t="shared" si="2"/>
        <v>14</v>
      </c>
      <c r="B22" s="20"/>
      <c r="C22" s="34"/>
      <c r="D22" s="35"/>
      <c r="E22" s="36"/>
      <c r="F22" s="37"/>
      <c r="G22" s="38"/>
      <c r="H22" s="39"/>
      <c r="I22" s="37"/>
      <c r="J22" s="40"/>
      <c r="K22" s="41" t="str">
        <f t="shared" ref="K22:K23" si="3">IF(+I22*LatecomerRate_EST&gt;0, +I22*LatecomerRate_EST, "")</f>
        <v/>
      </c>
      <c r="L22" s="37"/>
      <c r="M22" s="37"/>
      <c r="N22" s="37"/>
      <c r="O22" s="41" t="str">
        <f t="shared" ref="O22:O23" si="4">IF(N22*LatecomerRate_ACT&gt; 0, N22*LatecomerRate_ACT, "")</f>
        <v/>
      </c>
    </row>
    <row r="23" spans="1:15" ht="18" x14ac:dyDescent="0.2">
      <c r="A23" s="18">
        <f t="shared" si="2"/>
        <v>15</v>
      </c>
      <c r="B23" s="20"/>
      <c r="C23" s="34"/>
      <c r="D23" s="35"/>
      <c r="E23" s="36"/>
      <c r="F23" s="37"/>
      <c r="G23" s="38"/>
      <c r="H23" s="39"/>
      <c r="I23" s="37"/>
      <c r="J23" s="40"/>
      <c r="K23" s="41" t="str">
        <f t="shared" si="3"/>
        <v/>
      </c>
      <c r="L23" s="37"/>
      <c r="M23" s="37"/>
      <c r="N23" s="37"/>
      <c r="O23" s="41" t="str">
        <f t="shared" si="4"/>
        <v/>
      </c>
    </row>
    <row r="24" spans="1:15" ht="18" x14ac:dyDescent="0.2">
      <c r="A24" s="18">
        <f t="shared" si="2"/>
        <v>16</v>
      </c>
      <c r="B24" s="20"/>
      <c r="C24" s="34"/>
      <c r="D24" s="35"/>
      <c r="E24" s="36"/>
      <c r="F24" s="37"/>
      <c r="G24" s="38"/>
      <c r="H24" s="39"/>
      <c r="I24" s="37"/>
      <c r="J24" s="40"/>
      <c r="K24" s="41" t="str">
        <f t="shared" si="0"/>
        <v/>
      </c>
      <c r="L24" s="37"/>
      <c r="M24" s="37"/>
      <c r="N24" s="37"/>
      <c r="O24" s="41" t="str">
        <f t="shared" si="1"/>
        <v/>
      </c>
    </row>
    <row r="25" spans="1:15" ht="18" x14ac:dyDescent="0.2">
      <c r="A25" s="18">
        <f t="shared" si="2"/>
        <v>17</v>
      </c>
      <c r="B25" s="20"/>
      <c r="C25" s="34"/>
      <c r="D25" s="35"/>
      <c r="E25" s="36"/>
      <c r="F25" s="37"/>
      <c r="G25" s="38"/>
      <c r="H25" s="39"/>
      <c r="I25" s="37"/>
      <c r="J25" s="40"/>
      <c r="K25" s="41" t="str">
        <f t="shared" ref="K25:K30" si="5">IF(+I25*LatecomerRate_EST&gt;0, +I25*LatecomerRate_EST, "")</f>
        <v/>
      </c>
      <c r="L25" s="37"/>
      <c r="M25" s="37"/>
      <c r="N25" s="37"/>
      <c r="O25" s="41" t="str">
        <f t="shared" ref="O25:O30" si="6">IF(N25*LatecomerRate_ACT&gt; 0, N25*LatecomerRate_ACT, "")</f>
        <v/>
      </c>
    </row>
    <row r="26" spans="1:15" ht="18" x14ac:dyDescent="0.2">
      <c r="A26" s="18">
        <f t="shared" si="2"/>
        <v>18</v>
      </c>
      <c r="B26" s="20"/>
      <c r="C26" s="34"/>
      <c r="D26" s="35"/>
      <c r="E26" s="36"/>
      <c r="F26" s="37"/>
      <c r="G26" s="38"/>
      <c r="H26" s="39"/>
      <c r="I26" s="37"/>
      <c r="J26" s="40"/>
      <c r="K26" s="41" t="str">
        <f t="shared" si="5"/>
        <v/>
      </c>
      <c r="L26" s="37"/>
      <c r="M26" s="37"/>
      <c r="N26" s="37"/>
      <c r="O26" s="41" t="str">
        <f t="shared" si="6"/>
        <v/>
      </c>
    </row>
    <row r="27" spans="1:15" ht="18" x14ac:dyDescent="0.2">
      <c r="A27" s="18">
        <f t="shared" si="2"/>
        <v>19</v>
      </c>
      <c r="B27" s="20"/>
      <c r="C27" s="34"/>
      <c r="D27" s="35"/>
      <c r="E27" s="36"/>
      <c r="F27" s="37"/>
      <c r="G27" s="38"/>
      <c r="H27" s="39"/>
      <c r="I27" s="37"/>
      <c r="J27" s="40"/>
      <c r="K27" s="41" t="str">
        <f t="shared" si="5"/>
        <v/>
      </c>
      <c r="L27" s="37"/>
      <c r="M27" s="37"/>
      <c r="N27" s="37"/>
      <c r="O27" s="41" t="str">
        <f t="shared" si="6"/>
        <v/>
      </c>
    </row>
    <row r="28" spans="1:15" ht="18" x14ac:dyDescent="0.2">
      <c r="A28" s="18">
        <f t="shared" si="2"/>
        <v>20</v>
      </c>
      <c r="B28" s="20"/>
      <c r="C28" s="34"/>
      <c r="D28" s="35"/>
      <c r="E28" s="36"/>
      <c r="F28" s="37"/>
      <c r="G28" s="38"/>
      <c r="H28" s="39"/>
      <c r="I28" s="37"/>
      <c r="J28" s="40"/>
      <c r="K28" s="41" t="str">
        <f t="shared" si="5"/>
        <v/>
      </c>
      <c r="L28" s="37"/>
      <c r="M28" s="37"/>
      <c r="N28" s="37"/>
      <c r="O28" s="41" t="str">
        <f t="shared" si="6"/>
        <v/>
      </c>
    </row>
    <row r="29" spans="1:15" ht="18" x14ac:dyDescent="0.2">
      <c r="A29" s="18">
        <f t="shared" si="2"/>
        <v>21</v>
      </c>
      <c r="B29" s="20"/>
      <c r="C29" s="34"/>
      <c r="D29" s="35"/>
      <c r="E29" s="36"/>
      <c r="F29" s="37"/>
      <c r="G29" s="38"/>
      <c r="H29" s="39"/>
      <c r="I29" s="37"/>
      <c r="J29" s="40"/>
      <c r="K29" s="41" t="str">
        <f t="shared" ref="K29" si="7">IF(+I29*LatecomerRate_EST&gt;0, +I29*LatecomerRate_EST, "")</f>
        <v/>
      </c>
      <c r="L29" s="37"/>
      <c r="M29" s="37"/>
      <c r="N29" s="37"/>
      <c r="O29" s="41" t="str">
        <f t="shared" ref="O29" si="8">IF(N29*LatecomerRate_ACT&gt; 0, N29*LatecomerRate_ACT, "")</f>
        <v/>
      </c>
    </row>
    <row r="30" spans="1:15" ht="18" x14ac:dyDescent="0.2">
      <c r="A30" s="18">
        <f t="shared" si="2"/>
        <v>22</v>
      </c>
      <c r="B30" s="20"/>
      <c r="C30" s="34"/>
      <c r="D30" s="35"/>
      <c r="E30" s="36"/>
      <c r="F30" s="37"/>
      <c r="G30" s="38"/>
      <c r="H30" s="39"/>
      <c r="I30" s="37"/>
      <c r="J30" s="40"/>
      <c r="K30" s="41" t="str">
        <f t="shared" si="5"/>
        <v/>
      </c>
      <c r="L30" s="37"/>
      <c r="M30" s="37"/>
      <c r="N30" s="37"/>
      <c r="O30" s="41" t="str">
        <f t="shared" si="6"/>
        <v/>
      </c>
    </row>
    <row r="31" spans="1:15" ht="18" x14ac:dyDescent="0.2">
      <c r="A31" s="18">
        <f t="shared" si="2"/>
        <v>23</v>
      </c>
      <c r="B31" s="20"/>
      <c r="C31" s="34"/>
      <c r="D31" s="35"/>
      <c r="E31" s="36"/>
      <c r="F31" s="37"/>
      <c r="G31" s="38"/>
      <c r="H31" s="39"/>
      <c r="I31" s="37"/>
      <c r="J31" s="40"/>
      <c r="K31" s="41" t="str">
        <f t="shared" si="0"/>
        <v/>
      </c>
      <c r="L31" s="37"/>
      <c r="M31" s="37"/>
      <c r="N31" s="37"/>
      <c r="O31" s="41" t="str">
        <f t="shared" si="1"/>
        <v/>
      </c>
    </row>
    <row r="32" spans="1:15" ht="18" x14ac:dyDescent="0.2">
      <c r="A32" s="18">
        <f t="shared" si="2"/>
        <v>24</v>
      </c>
      <c r="B32" s="20"/>
      <c r="C32" s="34"/>
      <c r="D32" s="35"/>
      <c r="E32" s="36"/>
      <c r="F32" s="37"/>
      <c r="G32" s="38"/>
      <c r="H32" s="39"/>
      <c r="I32" s="37"/>
      <c r="J32" s="40"/>
      <c r="K32" s="41" t="str">
        <f t="shared" ref="K32:K33" si="9">IF(+I32*LatecomerRate_EST&gt;0, +I32*LatecomerRate_EST, "")</f>
        <v/>
      </c>
      <c r="L32" s="37"/>
      <c r="M32" s="37"/>
      <c r="N32" s="37"/>
      <c r="O32" s="41" t="str">
        <f t="shared" ref="O32:O33" si="10">IF(N32*LatecomerRate_ACT&gt; 0, N32*LatecomerRate_ACT, "")</f>
        <v/>
      </c>
    </row>
    <row r="33" spans="1:15" ht="18" x14ac:dyDescent="0.2">
      <c r="A33" s="18">
        <f t="shared" si="2"/>
        <v>25</v>
      </c>
      <c r="B33" s="20"/>
      <c r="C33" s="34"/>
      <c r="D33" s="35"/>
      <c r="E33" s="36"/>
      <c r="F33" s="37"/>
      <c r="G33" s="38"/>
      <c r="H33" s="39"/>
      <c r="I33" s="37"/>
      <c r="J33" s="40"/>
      <c r="K33" s="41" t="str">
        <f t="shared" si="9"/>
        <v/>
      </c>
      <c r="L33" s="37"/>
      <c r="M33" s="37"/>
      <c r="N33" s="37"/>
      <c r="O33" s="41" t="str">
        <f t="shared" si="10"/>
        <v/>
      </c>
    </row>
    <row r="34" spans="1:15" ht="18" x14ac:dyDescent="0.2">
      <c r="A34" s="18">
        <f t="shared" si="2"/>
        <v>26</v>
      </c>
      <c r="B34" s="20"/>
      <c r="C34" s="34"/>
      <c r="D34" s="35"/>
      <c r="E34" s="36"/>
      <c r="F34" s="37"/>
      <c r="G34" s="38"/>
      <c r="H34" s="39"/>
      <c r="I34" s="37"/>
      <c r="J34" s="40"/>
      <c r="K34" s="41" t="str">
        <f t="shared" si="0"/>
        <v/>
      </c>
      <c r="L34" s="37"/>
      <c r="M34" s="37"/>
      <c r="N34" s="37"/>
      <c r="O34" s="41" t="str">
        <f t="shared" si="1"/>
        <v/>
      </c>
    </row>
    <row r="35" spans="1:15" ht="18" x14ac:dyDescent="0.2">
      <c r="A35" s="18">
        <f t="shared" si="2"/>
        <v>27</v>
      </c>
      <c r="B35" s="20"/>
      <c r="C35" s="34"/>
      <c r="D35" s="35"/>
      <c r="E35" s="36"/>
      <c r="F35" s="37"/>
      <c r="G35" s="38"/>
      <c r="H35" s="39"/>
      <c r="I35" s="37"/>
      <c r="J35" s="40"/>
      <c r="K35" s="41" t="str">
        <f t="shared" ref="K35" si="11">IF(+I35*LatecomerRate_EST&gt;0, +I35*LatecomerRate_EST, "")</f>
        <v/>
      </c>
      <c r="L35" s="37"/>
      <c r="M35" s="37"/>
      <c r="N35" s="37"/>
      <c r="O35" s="41" t="str">
        <f t="shared" ref="O35" si="12">IF(N35*LatecomerRate_ACT&gt; 0, N35*LatecomerRate_ACT, "")</f>
        <v/>
      </c>
    </row>
    <row r="36" spans="1:15" ht="18" x14ac:dyDescent="0.2">
      <c r="A36" s="18">
        <f t="shared" si="2"/>
        <v>28</v>
      </c>
      <c r="B36" s="20"/>
      <c r="C36" s="34"/>
      <c r="D36" s="35"/>
      <c r="E36" s="36"/>
      <c r="F36" s="37"/>
      <c r="G36" s="38"/>
      <c r="H36" s="39"/>
      <c r="I36" s="37"/>
      <c r="J36" s="40"/>
      <c r="K36" s="41" t="str">
        <f t="shared" si="0"/>
        <v/>
      </c>
      <c r="L36" s="37"/>
      <c r="M36" s="37"/>
      <c r="N36" s="37"/>
      <c r="O36" s="41" t="str">
        <f t="shared" si="1"/>
        <v/>
      </c>
    </row>
    <row r="37" spans="1:15" ht="18" x14ac:dyDescent="0.2">
      <c r="A37" s="18">
        <f t="shared" si="2"/>
        <v>29</v>
      </c>
      <c r="B37" s="20"/>
      <c r="C37" s="34"/>
      <c r="D37" s="35"/>
      <c r="E37" s="36"/>
      <c r="F37" s="37"/>
      <c r="G37" s="38"/>
      <c r="H37" s="39"/>
      <c r="I37" s="37"/>
      <c r="J37" s="40"/>
      <c r="K37" s="41" t="str">
        <f t="shared" si="0"/>
        <v/>
      </c>
      <c r="L37" s="37"/>
      <c r="M37" s="37"/>
      <c r="N37" s="37"/>
      <c r="O37" s="41" t="str">
        <f t="shared" si="1"/>
        <v/>
      </c>
    </row>
    <row r="38" spans="1:15" ht="18" x14ac:dyDescent="0.2">
      <c r="A38" s="18">
        <f t="shared" si="2"/>
        <v>30</v>
      </c>
      <c r="B38" s="20"/>
      <c r="C38" s="34"/>
      <c r="D38" s="35"/>
      <c r="E38" s="36"/>
      <c r="F38" s="37"/>
      <c r="G38" s="38"/>
      <c r="H38" s="39"/>
      <c r="I38" s="37"/>
      <c r="J38" s="40"/>
      <c r="K38" s="41" t="str">
        <f t="shared" si="0"/>
        <v/>
      </c>
      <c r="L38" s="37"/>
      <c r="M38" s="37"/>
      <c r="N38" s="37"/>
      <c r="O38" s="41" t="str">
        <f t="shared" si="1"/>
        <v/>
      </c>
    </row>
    <row r="39" spans="1:15" ht="18" x14ac:dyDescent="0.2">
      <c r="A39" s="18" t="s">
        <v>15</v>
      </c>
      <c r="B39" s="19"/>
      <c r="C39" s="19"/>
      <c r="D39" s="19"/>
      <c r="E39" s="20"/>
      <c r="F39" s="42" t="str">
        <f>IF(SUM(F9:F38) &gt; 0, SUM(F9:F38), "")</f>
        <v/>
      </c>
      <c r="G39" s="43"/>
      <c r="H39" s="44" t="str">
        <f>IF(SUM(H9:H38) &gt; 0, SUM(H9:H38), "")</f>
        <v/>
      </c>
      <c r="I39" s="42" t="str">
        <f>IF(SUM(I9:I38) &gt; 0, SUM(I9:I38), "")</f>
        <v/>
      </c>
      <c r="J39" s="45" t="str">
        <f>IF(SUM(K9:K38) &gt; 0, SUM(K9:K38), "")</f>
        <v/>
      </c>
      <c r="K39" s="46"/>
      <c r="L39" s="42" t="str">
        <f>IF(SUM(L9:L38) &gt; 0, SUM(L9:L38), "")</f>
        <v/>
      </c>
      <c r="M39" s="42" t="str">
        <f>IF(SUM(M9:M38) &gt; 0, SUM(M9:M38), "")</f>
        <v/>
      </c>
      <c r="N39" s="42" t="str">
        <f>IF(SUM(N9:N38) &gt; 0, SUM(N9:N38), "")</f>
        <v/>
      </c>
      <c r="O39" s="47" t="str">
        <f>IF(SUM(O9:O38)&gt;0, SUM(O9:O38), "")</f>
        <v/>
      </c>
    </row>
    <row r="40" spans="1:15" x14ac:dyDescent="0.2">
      <c r="A40" s="48" t="s">
        <v>16</v>
      </c>
      <c r="B40" s="48"/>
      <c r="C40" s="48"/>
      <c r="D40" s="48"/>
      <c r="E40" s="48"/>
      <c r="F40" s="48"/>
      <c r="G40" s="48"/>
      <c r="H40" s="48"/>
      <c r="I40" s="48"/>
      <c r="J40" s="48"/>
      <c r="K40" s="48"/>
      <c r="L40" s="48"/>
      <c r="M40" s="48"/>
      <c r="N40" s="48"/>
      <c r="O40" s="48"/>
    </row>
    <row r="41" spans="1:15" x14ac:dyDescent="0.2">
      <c r="A41" s="48"/>
      <c r="B41" s="48"/>
      <c r="C41" s="48"/>
      <c r="D41" s="48"/>
      <c r="E41" s="48"/>
      <c r="F41" s="48"/>
      <c r="G41" s="48"/>
      <c r="H41" s="48"/>
      <c r="I41" s="48"/>
      <c r="J41" s="48"/>
      <c r="K41" s="48"/>
      <c r="L41" s="48"/>
      <c r="M41" s="48"/>
      <c r="N41" s="48"/>
      <c r="O41" s="48"/>
    </row>
    <row r="42" spans="1:15" x14ac:dyDescent="0.2">
      <c r="A42" s="48"/>
      <c r="B42" s="48"/>
      <c r="C42" s="48"/>
      <c r="D42" s="48"/>
      <c r="E42" s="48"/>
      <c r="F42" s="48"/>
      <c r="G42" s="48"/>
      <c r="H42" s="48"/>
      <c r="I42" s="48"/>
      <c r="J42" s="48"/>
      <c r="K42" s="48"/>
      <c r="L42" s="48"/>
      <c r="M42" s="48"/>
      <c r="N42" s="48"/>
      <c r="O42" s="48"/>
    </row>
    <row r="43" spans="1:15" ht="18" x14ac:dyDescent="0.2">
      <c r="A43" s="49"/>
      <c r="B43" s="49"/>
      <c r="C43" s="49"/>
      <c r="D43" s="49"/>
      <c r="E43" s="49"/>
      <c r="F43" s="49"/>
      <c r="G43" s="49"/>
      <c r="H43" s="49"/>
      <c r="I43" s="49"/>
      <c r="J43" s="49"/>
      <c r="K43" s="49"/>
      <c r="L43" s="49"/>
      <c r="M43" s="49"/>
      <c r="N43" s="49"/>
      <c r="O43" s="49"/>
    </row>
    <row r="44" spans="1:15" ht="18" x14ac:dyDescent="0.2">
      <c r="A44" s="49"/>
      <c r="B44" s="49"/>
      <c r="C44" s="49"/>
      <c r="D44" s="49"/>
      <c r="E44" s="49"/>
      <c r="F44" s="49"/>
      <c r="G44" s="49"/>
      <c r="H44" s="49"/>
      <c r="I44" s="49"/>
      <c r="J44" s="49"/>
      <c r="K44" s="49"/>
      <c r="L44" s="49"/>
      <c r="M44" s="49"/>
      <c r="N44" s="49"/>
      <c r="O44" s="49"/>
    </row>
    <row r="45" spans="1:15" ht="18" x14ac:dyDescent="0.2">
      <c r="A45" s="49"/>
      <c r="B45" s="49"/>
      <c r="C45" s="49"/>
      <c r="D45" s="49"/>
      <c r="E45" s="49"/>
      <c r="F45" s="49"/>
      <c r="G45" s="49"/>
      <c r="H45" s="49"/>
      <c r="I45" s="49"/>
      <c r="J45" s="49"/>
      <c r="K45" s="49"/>
      <c r="L45" s="49"/>
      <c r="M45" s="49"/>
      <c r="N45" s="49"/>
      <c r="O45" s="49"/>
    </row>
    <row r="46" spans="1:15" ht="18" x14ac:dyDescent="0.2">
      <c r="A46" s="49"/>
      <c r="B46" s="49"/>
      <c r="C46" s="49"/>
      <c r="D46" s="49"/>
      <c r="E46" s="49"/>
      <c r="F46" s="49"/>
      <c r="G46" s="49"/>
      <c r="H46" s="49"/>
      <c r="I46" s="49"/>
      <c r="J46" s="49"/>
      <c r="K46" s="49"/>
      <c r="L46" s="49"/>
      <c r="M46" s="49"/>
      <c r="N46" s="49"/>
      <c r="O46" s="49"/>
    </row>
    <row r="47" spans="1:15" x14ac:dyDescent="0.2">
      <c r="A47" s="50"/>
      <c r="B47" s="50"/>
    </row>
    <row r="48" spans="1:15" ht="15" x14ac:dyDescent="0.2">
      <c r="C48" s="51"/>
      <c r="D48" s="51"/>
    </row>
    <row r="49" spans="1:16" ht="15" x14ac:dyDescent="0.2">
      <c r="C49" s="51"/>
      <c r="D49" s="51"/>
    </row>
    <row r="50" spans="1:16" ht="18" x14ac:dyDescent="0.2">
      <c r="A50" s="4" t="s">
        <v>17</v>
      </c>
      <c r="B50" s="4"/>
      <c r="C50" s="4"/>
      <c r="D50" s="52"/>
      <c r="E50" s="53" t="s">
        <v>18</v>
      </c>
      <c r="F50" s="53"/>
      <c r="G50" s="53"/>
      <c r="H50" s="53"/>
      <c r="I50" s="53"/>
      <c r="J50" s="53"/>
      <c r="K50" s="53"/>
      <c r="L50" s="53"/>
      <c r="M50" s="53"/>
      <c r="N50" s="53"/>
      <c r="O50" s="52" t="s">
        <v>19</v>
      </c>
      <c r="P50" s="1"/>
    </row>
  </sheetData>
  <mergeCells count="81">
    <mergeCell ref="A21:B21"/>
    <mergeCell ref="D21:E21"/>
    <mergeCell ref="A22:B22"/>
    <mergeCell ref="A18:B18"/>
    <mergeCell ref="D18:E18"/>
    <mergeCell ref="A19:B19"/>
    <mergeCell ref="D19:E19"/>
    <mergeCell ref="A20:B20"/>
    <mergeCell ref="D20:E20"/>
    <mergeCell ref="D22:E22"/>
    <mergeCell ref="D12:E12"/>
    <mergeCell ref="D13:E13"/>
    <mergeCell ref="D14:E14"/>
    <mergeCell ref="A17:B17"/>
    <mergeCell ref="D17:E17"/>
    <mergeCell ref="J39:K39"/>
    <mergeCell ref="A15:B15"/>
    <mergeCell ref="A34:B34"/>
    <mergeCell ref="A37:B37"/>
    <mergeCell ref="A38:B38"/>
    <mergeCell ref="D15:E15"/>
    <mergeCell ref="D16:E16"/>
    <mergeCell ref="D24:E24"/>
    <mergeCell ref="D31:E31"/>
    <mergeCell ref="D34:E34"/>
    <mergeCell ref="D36:E36"/>
    <mergeCell ref="D37:E37"/>
    <mergeCell ref="D38:E38"/>
    <mergeCell ref="A36:B36"/>
    <mergeCell ref="A16:B16"/>
    <mergeCell ref="A24:B24"/>
    <mergeCell ref="A1:O1"/>
    <mergeCell ref="A2:O2"/>
    <mergeCell ref="C6:C8"/>
    <mergeCell ref="F6:K6"/>
    <mergeCell ref="L6:O6"/>
    <mergeCell ref="F7:F8"/>
    <mergeCell ref="I7:I8"/>
    <mergeCell ref="A6:B8"/>
    <mergeCell ref="D6:E8"/>
    <mergeCell ref="G7:H8"/>
    <mergeCell ref="L4:M4"/>
    <mergeCell ref="N4:O4"/>
    <mergeCell ref="J7:K8"/>
    <mergeCell ref="A40:O42"/>
    <mergeCell ref="E50:N50"/>
    <mergeCell ref="L7:L8"/>
    <mergeCell ref="M7:M8"/>
    <mergeCell ref="N7:N8"/>
    <mergeCell ref="O7:O8"/>
    <mergeCell ref="A39:E39"/>
    <mergeCell ref="A9:B9"/>
    <mergeCell ref="A10:B10"/>
    <mergeCell ref="A11:B11"/>
    <mergeCell ref="A12:B12"/>
    <mergeCell ref="A13:B13"/>
    <mergeCell ref="A14:B14"/>
    <mergeCell ref="D9:E9"/>
    <mergeCell ref="D10:E10"/>
    <mergeCell ref="D11:E11"/>
    <mergeCell ref="A35:B35"/>
    <mergeCell ref="D35:E35"/>
    <mergeCell ref="A25:B25"/>
    <mergeCell ref="D25:E25"/>
    <mergeCell ref="A26:B26"/>
    <mergeCell ref="D26:E26"/>
    <mergeCell ref="A27:B27"/>
    <mergeCell ref="D27:E27"/>
    <mergeCell ref="A28:B28"/>
    <mergeCell ref="D28:E28"/>
    <mergeCell ref="A30:B30"/>
    <mergeCell ref="D30:E30"/>
    <mergeCell ref="A33:B33"/>
    <mergeCell ref="D33:E33"/>
    <mergeCell ref="A23:B23"/>
    <mergeCell ref="D23:E23"/>
    <mergeCell ref="A32:B32"/>
    <mergeCell ref="D32:E32"/>
    <mergeCell ref="A31:B31"/>
    <mergeCell ref="A29:B29"/>
    <mergeCell ref="D29:E29"/>
  </mergeCells>
  <printOptions horizontalCentered="1"/>
  <pageMargins left="0.7" right="0.62" top="0.54" bottom="0.76" header="0.3" footer="0.3"/>
  <pageSetup scale="56" orientation="landscape" r:id="rId1"/>
  <headerFooter>
    <oddFooter>&amp;LCity of Coquitlam, 3000 Guildford Way, Coquitlam, BC  V3B 7N2
Email: planninganddevelopment@coquitlam.ca 
Phone: 604-927-3430  Fax: 604-927-3405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Normal="100" workbookViewId="0">
      <selection sqref="A1:N1"/>
    </sheetView>
  </sheetViews>
  <sheetFormatPr defaultRowHeight="20.100000000000001" customHeight="1" x14ac:dyDescent="0.25"/>
  <cols>
    <col min="1" max="3" width="4.7109375" style="5" customWidth="1"/>
    <col min="4" max="13" width="9.140625" style="5"/>
    <col min="14" max="14" width="24.5703125" style="5" customWidth="1"/>
    <col min="15" max="16384" width="9.140625" style="5"/>
  </cols>
  <sheetData>
    <row r="1" spans="1:14" s="4" customFormat="1" ht="27.75" x14ac:dyDescent="0.25">
      <c r="A1" s="3" t="s">
        <v>60</v>
      </c>
      <c r="B1" s="3"/>
      <c r="C1" s="3"/>
      <c r="D1" s="3"/>
      <c r="E1" s="3"/>
      <c r="F1" s="3"/>
      <c r="G1" s="3"/>
      <c r="H1" s="3"/>
      <c r="I1" s="3"/>
      <c r="J1" s="3"/>
      <c r="K1" s="3"/>
      <c r="L1" s="3"/>
      <c r="M1" s="3"/>
      <c r="N1" s="3"/>
    </row>
    <row r="2" spans="1:14" ht="18" x14ac:dyDescent="0.25">
      <c r="A2" s="4"/>
      <c r="B2" s="4"/>
      <c r="C2" s="4"/>
      <c r="D2" s="4"/>
      <c r="E2" s="4"/>
      <c r="F2" s="4"/>
      <c r="G2" s="4"/>
      <c r="H2" s="4"/>
    </row>
    <row r="3" spans="1:14" ht="18" x14ac:dyDescent="0.25">
      <c r="A3" s="4" t="s">
        <v>61</v>
      </c>
      <c r="B3" s="4"/>
      <c r="C3" s="4"/>
      <c r="D3" s="4"/>
      <c r="E3" s="4"/>
      <c r="F3" s="4"/>
      <c r="G3" s="4"/>
      <c r="H3" s="4"/>
    </row>
    <row r="4" spans="1:14" ht="18" x14ac:dyDescent="0.25">
      <c r="A4" s="4"/>
      <c r="B4" s="4" t="s">
        <v>62</v>
      </c>
      <c r="C4" s="4"/>
      <c r="D4" s="4"/>
      <c r="E4" s="4"/>
      <c r="F4" s="4"/>
      <c r="G4" s="4"/>
      <c r="H4" s="4"/>
    </row>
    <row r="5" spans="1:14" ht="18" x14ac:dyDescent="0.25">
      <c r="A5" s="4"/>
      <c r="B5" s="4"/>
      <c r="C5" s="1" t="s">
        <v>63</v>
      </c>
      <c r="D5" s="4"/>
      <c r="E5" s="4"/>
      <c r="F5" s="4"/>
      <c r="G5" s="4"/>
      <c r="H5" s="4"/>
    </row>
    <row r="6" spans="1:14" ht="18" x14ac:dyDescent="0.25">
      <c r="A6" s="4"/>
      <c r="B6" s="4"/>
      <c r="C6" s="1" t="s">
        <v>64</v>
      </c>
      <c r="D6" s="4"/>
      <c r="E6" s="4"/>
      <c r="F6" s="4"/>
      <c r="G6" s="4"/>
      <c r="H6" s="4"/>
    </row>
    <row r="7" spans="1:14" ht="18" x14ac:dyDescent="0.25">
      <c r="A7" s="4"/>
      <c r="B7" s="4" t="s">
        <v>65</v>
      </c>
      <c r="C7" s="4"/>
      <c r="D7" s="4"/>
      <c r="E7" s="4"/>
      <c r="F7" s="4"/>
      <c r="G7" s="4"/>
      <c r="H7" s="4"/>
    </row>
    <row r="8" spans="1:14" ht="18" x14ac:dyDescent="0.25">
      <c r="A8" s="4"/>
      <c r="B8" s="4"/>
      <c r="C8" s="1" t="s">
        <v>66</v>
      </c>
      <c r="D8" s="4"/>
      <c r="E8" s="4"/>
      <c r="F8" s="4"/>
      <c r="G8" s="4"/>
      <c r="H8" s="4"/>
    </row>
    <row r="9" spans="1:14" ht="18" x14ac:dyDescent="0.25">
      <c r="A9" s="4"/>
      <c r="B9" s="4"/>
      <c r="C9" s="1" t="s">
        <v>67</v>
      </c>
      <c r="D9" s="4"/>
      <c r="E9" s="4"/>
      <c r="F9" s="4"/>
      <c r="G9" s="4"/>
      <c r="H9" s="4"/>
    </row>
    <row r="10" spans="1:14" ht="18" x14ac:dyDescent="0.25">
      <c r="A10" s="4"/>
      <c r="B10" s="4" t="s">
        <v>68</v>
      </c>
      <c r="C10" s="4"/>
      <c r="D10" s="4"/>
      <c r="E10" s="4"/>
      <c r="F10" s="4"/>
      <c r="G10" s="4"/>
      <c r="H10" s="4"/>
    </row>
    <row r="11" spans="1:14" ht="18" x14ac:dyDescent="0.25">
      <c r="A11" s="4"/>
      <c r="B11" s="4"/>
      <c r="C11" s="1" t="s">
        <v>63</v>
      </c>
      <c r="D11" s="1"/>
      <c r="E11" s="4"/>
      <c r="F11" s="4"/>
      <c r="G11" s="4"/>
      <c r="H11" s="4"/>
    </row>
    <row r="12" spans="1:14" ht="18" x14ac:dyDescent="0.25">
      <c r="A12" s="4"/>
      <c r="B12" s="4"/>
      <c r="C12" s="1" t="s">
        <v>69</v>
      </c>
      <c r="D12" s="1"/>
      <c r="E12" s="4"/>
      <c r="F12" s="4"/>
      <c r="G12" s="4"/>
      <c r="H12" s="4"/>
    </row>
    <row r="13" spans="1:14" ht="18" x14ac:dyDescent="0.25">
      <c r="A13" s="4"/>
      <c r="B13" s="4"/>
      <c r="C13" s="1"/>
      <c r="D13" s="1" t="s">
        <v>70</v>
      </c>
      <c r="E13" s="4"/>
      <c r="F13" s="4"/>
      <c r="G13" s="4"/>
      <c r="H13" s="4"/>
    </row>
    <row r="14" spans="1:14" ht="18" x14ac:dyDescent="0.25">
      <c r="A14" s="4"/>
      <c r="B14" s="4"/>
      <c r="C14" s="1"/>
      <c r="D14" s="1" t="s">
        <v>71</v>
      </c>
      <c r="E14" s="4"/>
      <c r="F14" s="4"/>
      <c r="G14" s="4"/>
      <c r="H14" s="4"/>
    </row>
    <row r="15" spans="1:14" ht="18" x14ac:dyDescent="0.25">
      <c r="A15" s="4"/>
      <c r="B15" s="4" t="s">
        <v>72</v>
      </c>
      <c r="C15" s="4"/>
      <c r="D15" s="4"/>
      <c r="E15" s="4"/>
      <c r="F15" s="4"/>
      <c r="G15" s="4"/>
      <c r="H15" s="4"/>
    </row>
    <row r="16" spans="1:14" ht="18" x14ac:dyDescent="0.25">
      <c r="A16" s="4"/>
      <c r="B16" s="4"/>
      <c r="C16" s="1" t="s">
        <v>63</v>
      </c>
      <c r="D16" s="1"/>
      <c r="E16" s="4"/>
      <c r="F16" s="4"/>
      <c r="G16" s="4"/>
      <c r="H16" s="4"/>
    </row>
    <row r="17" spans="1:14" ht="18" x14ac:dyDescent="0.25">
      <c r="A17" s="4"/>
      <c r="B17" s="4"/>
      <c r="C17" s="1" t="s">
        <v>73</v>
      </c>
      <c r="D17" s="1"/>
      <c r="E17" s="4"/>
      <c r="F17" s="4"/>
      <c r="G17" s="4"/>
      <c r="H17" s="4"/>
    </row>
    <row r="18" spans="1:14" ht="18" x14ac:dyDescent="0.25">
      <c r="A18" s="4"/>
      <c r="B18" s="4"/>
      <c r="C18" s="1"/>
      <c r="D18" s="1" t="s">
        <v>70</v>
      </c>
      <c r="E18" s="4"/>
      <c r="F18" s="4"/>
      <c r="G18" s="4"/>
      <c r="H18" s="4"/>
    </row>
    <row r="19" spans="1:14" ht="18" x14ac:dyDescent="0.25">
      <c r="A19" s="4"/>
      <c r="B19" s="4"/>
      <c r="C19" s="1"/>
      <c r="D19" s="1" t="s">
        <v>71</v>
      </c>
      <c r="E19" s="4"/>
      <c r="F19" s="4"/>
      <c r="G19" s="4"/>
      <c r="H19" s="4"/>
    </row>
    <row r="20" spans="1:14" ht="18" x14ac:dyDescent="0.25">
      <c r="A20" s="6" t="s">
        <v>74</v>
      </c>
      <c r="B20" s="6"/>
      <c r="C20" s="6"/>
      <c r="D20" s="6"/>
      <c r="E20" s="6"/>
      <c r="F20" s="6"/>
      <c r="G20" s="6"/>
      <c r="H20" s="6"/>
      <c r="I20" s="6"/>
      <c r="J20" s="6"/>
      <c r="K20" s="6"/>
      <c r="L20" s="6"/>
      <c r="M20" s="6"/>
      <c r="N20" s="6"/>
    </row>
  </sheetData>
  <mergeCells count="2">
    <mergeCell ref="A1:N1"/>
    <mergeCell ref="A20:N20"/>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20</vt:i4>
      </vt:variant>
    </vt:vector>
  </HeadingPairs>
  <TitlesOfParts>
    <vt:vector size="24" baseType="lpstr">
      <vt:lpstr>Application</vt:lpstr>
      <vt:lpstr>Schedule B</vt:lpstr>
      <vt:lpstr>Schedule C</vt:lpstr>
      <vt:lpstr>HELP</vt:lpstr>
      <vt:lpstr>BenefitingFrontage_ACT</vt:lpstr>
      <vt:lpstr>BenefitingFrontage_EST</vt:lpstr>
      <vt:lpstr>Frontage_Developer_ACT</vt:lpstr>
      <vt:lpstr>Frontage_Developer_EST</vt:lpstr>
      <vt:lpstr>Frontage_Latecomer_ACT</vt:lpstr>
      <vt:lpstr>Frontage_Latecomer_EST</vt:lpstr>
      <vt:lpstr>Frontage_Waived_ACT</vt:lpstr>
      <vt:lpstr>Frontage_Waived_EST</vt:lpstr>
      <vt:lpstr>LatecomerCost_ACT</vt:lpstr>
      <vt:lpstr>LatecomerCost_EST</vt:lpstr>
      <vt:lpstr>LatecomerRate_ACT</vt:lpstr>
      <vt:lpstr>LatecomerRate_EST</vt:lpstr>
      <vt:lpstr>Application!Print_Area</vt:lpstr>
      <vt:lpstr>'Schedule B'!Print_Area</vt:lpstr>
      <vt:lpstr>'Schedule C'!Print_Area</vt:lpstr>
      <vt:lpstr>Project_Number</vt:lpstr>
      <vt:lpstr>Works_Roadworks</vt:lpstr>
      <vt:lpstr>Works_Sani</vt:lpstr>
      <vt:lpstr>Works_Storm</vt:lpstr>
      <vt:lpstr>Works_Water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CDGrant@coquitlam.ca</dc:creator>
  <cp:lastModifiedBy>khenkelm</cp:lastModifiedBy>
  <cp:lastPrinted>2014-12-09T16:47:32Z</cp:lastPrinted>
  <dcterms:created xsi:type="dcterms:W3CDTF">2013-08-25T17:41:06Z</dcterms:created>
  <dcterms:modified xsi:type="dcterms:W3CDTF">2015-02-25T23:30:20Z</dcterms:modified>
</cp:coreProperties>
</file>